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Azid\Anak dan Positif Fund\Anak Fund\2025\"/>
    </mc:Choice>
  </mc:AlternateContent>
  <xr:revisionPtr revIDLastSave="0" documentId="13_ncr:1_{63A8B4EC-E5C0-4648-9BD7-6634F437DD9D}" xr6:coauthVersionLast="47" xr6:coauthVersionMax="47" xr10:uidLastSave="{00000000-0000-0000-0000-000000000000}"/>
  <bookViews>
    <workbookView xWindow="-98" yWindow="-98" windowWidth="21795" windowHeight="12975" firstSheet="3" activeTab="11" xr2:uid="{CB2B8672-B345-4D48-90EB-30EFDEE076DE}"/>
  </bookViews>
  <sheets>
    <sheet name="Jan'25" sheetId="1" r:id="rId1"/>
    <sheet name="Feb'25" sheetId="2" r:id="rId2"/>
    <sheet name="Mar'25" sheetId="3" r:id="rId3"/>
    <sheet name="Apr'25" sheetId="4" r:id="rId4"/>
    <sheet name="Mei'25" sheetId="5" r:id="rId5"/>
    <sheet name="Jun'25" sheetId="6" r:id="rId6"/>
    <sheet name="Jul'25" sheetId="7" r:id="rId7"/>
    <sheet name="Agust'25" sheetId="8" r:id="rId8"/>
    <sheet name="Sept'25" sheetId="9" r:id="rId9"/>
    <sheet name="Okt'25" sheetId="10" r:id="rId10"/>
    <sheet name="Nov'25" sheetId="11" r:id="rId11"/>
    <sheet name="Des'25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2" l="1"/>
  <c r="D12" i="12"/>
  <c r="F6" i="12"/>
  <c r="F7" i="12" s="1"/>
  <c r="F8" i="12" s="1"/>
  <c r="F9" i="12" s="1"/>
  <c r="F10" i="12" s="1"/>
  <c r="F11" i="12" s="1"/>
  <c r="F12" i="12" s="1"/>
  <c r="E12" i="11"/>
  <c r="D12" i="11"/>
  <c r="F6" i="11"/>
  <c r="F7" i="11" s="1"/>
  <c r="F8" i="11" s="1"/>
  <c r="E13" i="10"/>
  <c r="D13" i="10"/>
  <c r="F6" i="10"/>
  <c r="F7" i="10" s="1"/>
  <c r="F8" i="10" s="1"/>
  <c r="F9" i="10" s="1"/>
  <c r="F10" i="10" s="1"/>
  <c r="F11" i="10" s="1"/>
  <c r="F12" i="10" s="1"/>
  <c r="E12" i="9"/>
  <c r="D12" i="9"/>
  <c r="F6" i="9"/>
  <c r="F7" i="9" s="1"/>
  <c r="F8" i="9" s="1"/>
  <c r="F9" i="9" s="1"/>
  <c r="E13" i="8"/>
  <c r="D13" i="8"/>
  <c r="F6" i="8"/>
  <c r="F7" i="8" s="1"/>
  <c r="F8" i="8" s="1"/>
  <c r="E14" i="7"/>
  <c r="D14" i="7"/>
  <c r="F6" i="7"/>
  <c r="F7" i="7" s="1"/>
  <c r="F8" i="7" s="1"/>
  <c r="F9" i="7" s="1"/>
  <c r="F10" i="7" s="1"/>
  <c r="F11" i="7" s="1"/>
  <c r="F12" i="7" s="1"/>
  <c r="F13" i="7" s="1"/>
  <c r="E15" i="6"/>
  <c r="D15" i="6"/>
  <c r="F6" i="6"/>
  <c r="F7" i="6" s="1"/>
  <c r="F8" i="6" s="1"/>
  <c r="F9" i="6" s="1"/>
  <c r="F10" i="6" s="1"/>
  <c r="F11" i="6" s="1"/>
  <c r="F12" i="6" s="1"/>
  <c r="F13" i="6" s="1"/>
  <c r="F14" i="6" s="1"/>
  <c r="E16" i="5"/>
  <c r="D16" i="5"/>
  <c r="F6" i="5"/>
  <c r="F7" i="5" s="1"/>
  <c r="F8" i="5" s="1"/>
  <c r="F9" i="5" s="1"/>
  <c r="F10" i="5" s="1"/>
  <c r="F11" i="5" s="1"/>
  <c r="F12" i="5" s="1"/>
  <c r="F13" i="5" s="1"/>
  <c r="F14" i="5" s="1"/>
  <c r="F15" i="5" s="1"/>
  <c r="E13" i="4"/>
  <c r="D13" i="4"/>
  <c r="F6" i="4"/>
  <c r="F7" i="4" s="1"/>
  <c r="F8" i="4" s="1"/>
  <c r="F9" i="4" s="1"/>
  <c r="F10" i="4" s="1"/>
  <c r="F11" i="4" s="1"/>
  <c r="F12" i="4" s="1"/>
  <c r="F13" i="4" s="1"/>
  <c r="E13" i="3"/>
  <c r="D13" i="3"/>
  <c r="F6" i="3"/>
  <c r="F7" i="3" s="1"/>
  <c r="F8" i="3" s="1"/>
  <c r="F9" i="3" s="1"/>
  <c r="F10" i="3" s="1"/>
  <c r="F11" i="3" s="1"/>
  <c r="F12" i="3" s="1"/>
  <c r="F13" i="3" s="1"/>
  <c r="F10" i="2"/>
  <c r="F11" i="2"/>
  <c r="F12" i="2"/>
  <c r="E13" i="2"/>
  <c r="D13" i="2"/>
  <c r="F6" i="2"/>
  <c r="F7" i="2" s="1"/>
  <c r="F8" i="2" s="1"/>
  <c r="F9" i="2" s="1"/>
  <c r="F13" i="2" s="1"/>
  <c r="E15" i="1"/>
  <c r="D15" i="1"/>
  <c r="F6" i="1"/>
  <c r="F7" i="1" s="1"/>
  <c r="F8" i="1" s="1"/>
  <c r="F9" i="1" s="1"/>
  <c r="F10" i="1" s="1"/>
  <c r="F11" i="1" s="1"/>
  <c r="F9" i="11" l="1"/>
  <c r="F10" i="11" s="1"/>
  <c r="F11" i="11" s="1"/>
  <c r="F12" i="11" s="1"/>
  <c r="F13" i="10"/>
  <c r="F10" i="9"/>
  <c r="F11" i="9" s="1"/>
  <c r="F12" i="9" s="1"/>
  <c r="F9" i="8"/>
  <c r="F10" i="8" s="1"/>
  <c r="F11" i="8" s="1"/>
  <c r="F12" i="8" s="1"/>
  <c r="F13" i="8" s="1"/>
  <c r="F14" i="7"/>
  <c r="F15" i="6"/>
  <c r="F16" i="5"/>
  <c r="F12" i="1"/>
  <c r="F13" i="1" s="1"/>
  <c r="F14" i="1" s="1"/>
  <c r="F15" i="1" s="1"/>
</calcChain>
</file>

<file path=xl/sharedStrings.xml><?xml version="1.0" encoding="utf-8"?>
<sst xmlns="http://schemas.openxmlformats.org/spreadsheetml/2006/main" count="265" uniqueCount="62">
  <si>
    <t>Anak Fund</t>
  </si>
  <si>
    <t>No</t>
  </si>
  <si>
    <t>Tanggal</t>
  </si>
  <si>
    <t>Keterangan</t>
  </si>
  <si>
    <t>Debet</t>
  </si>
  <si>
    <t>Kredit</t>
  </si>
  <si>
    <t>Saldo</t>
  </si>
  <si>
    <t>Biaya Bank</t>
  </si>
  <si>
    <t>Disiapkan oleh</t>
  </si>
  <si>
    <t>Disetujui oleh</t>
  </si>
  <si>
    <t>M.Tamjid</t>
  </si>
  <si>
    <t>Dellayana</t>
  </si>
  <si>
    <t>Periode: 1-31 Januari 2025</t>
  </si>
  <si>
    <t>Saldo Bank</t>
  </si>
  <si>
    <t>YUDBIDJ1 20250101</t>
  </si>
  <si>
    <t>Interest on Account</t>
  </si>
  <si>
    <t>Tax</t>
  </si>
  <si>
    <t xml:space="preserve">Laporan Uang Kas dan Bank Anak Fund Spiritia </t>
  </si>
  <si>
    <t>Saldo Kas Awal Januari 2025</t>
  </si>
  <si>
    <t>Periode: 1-31 Februari 2025</t>
  </si>
  <si>
    <t>Saldo Kas Awal Februari 2025</t>
  </si>
  <si>
    <t>BISMA HATOGUAN</t>
  </si>
  <si>
    <t>Periode: 1-31 Maret 2025</t>
  </si>
  <si>
    <t>Saldo Kas Awal Maret 2025</t>
  </si>
  <si>
    <t>HATOGU:YUDBIDJ1</t>
  </si>
  <si>
    <t>2PRILYA KADAN:BNINIDJA</t>
  </si>
  <si>
    <t>Periode: 1-31 April 2025</t>
  </si>
  <si>
    <t>Saldo Kas Awal April 2025</t>
  </si>
  <si>
    <t xml:space="preserve">BUDIMAN:BSMDIDJA </t>
  </si>
  <si>
    <t>Periode: 1-31 Mei 2025</t>
  </si>
  <si>
    <t>Saldo Kas Awal Mei 2025</t>
  </si>
  <si>
    <t>RYAN SUMADIH:BBIJIDJA</t>
  </si>
  <si>
    <t>OB;2505192a</t>
  </si>
  <si>
    <t>FROM2121010161255</t>
  </si>
  <si>
    <t>Periode: 1-31 Juni 2025</t>
  </si>
  <si>
    <t>Saldo Kas Awal Juni 2025</t>
  </si>
  <si>
    <t>FROM212101016125503</t>
  </si>
  <si>
    <t xml:space="preserve">EKO WIYONO :FAMAIDJ1 </t>
  </si>
  <si>
    <t xml:space="preserve">EKO WIYONO </t>
  </si>
  <si>
    <t>EKO WIYONO</t>
  </si>
  <si>
    <t>Periode: 1-31 Juli 2025</t>
  </si>
  <si>
    <t>Saldo Kas Awal Juli 2025</t>
  </si>
  <si>
    <t xml:space="preserve">BISMA HATOGU:YUDBIDJ1 </t>
  </si>
  <si>
    <t xml:space="preserve"> EKO WIYONO </t>
  </si>
  <si>
    <t xml:space="preserve">BISMA HATOGUAN </t>
  </si>
  <si>
    <t>Periode: 1-31 Agustus 2025</t>
  </si>
  <si>
    <t>Saldo Kas Awal Agustus 2025</t>
  </si>
  <si>
    <t xml:space="preserve">HATOGU:YUDBIDJ1 </t>
  </si>
  <si>
    <t>B EKO WIYONO</t>
  </si>
  <si>
    <t>Periode: 1-31 September 2025</t>
  </si>
  <si>
    <t>Saldo Kas Awal September 2025</t>
  </si>
  <si>
    <t>SIGIT NURWIJ:BMRIIDJA</t>
  </si>
  <si>
    <t>Saldo Kas Awal Oktober 2025</t>
  </si>
  <si>
    <t>Periode: 1-31 Oktober 2025</t>
  </si>
  <si>
    <t>BISMA HATOGU:YUDBIDJ1</t>
  </si>
  <si>
    <t>Periode: 1-31 November 2025</t>
  </si>
  <si>
    <t>Saldo Kas Awal November 2025</t>
  </si>
  <si>
    <t>Saldo Kas Awal Desember 2025</t>
  </si>
  <si>
    <t>Periode: 1-10 Desember 2025</t>
  </si>
  <si>
    <t>1.Atas nama : Yayasan Spiritia</t>
  </si>
  <si>
    <t xml:space="preserve">   Bank BRI cabang Yarsi, Jakarta</t>
  </si>
  <si>
    <t xml:space="preserve">   No. Rekening 2079.01.000024.30.2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</si>
</sst>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[$-409]dd\-mmm\-yy;@"/>
    <numFmt numFmtId="165" formatCode="_(* #,##0_);_(* \(#,##0\);_(* &quot;-&quot;??_);_(@_)"/>
    <numFmt numFmtId="166" formatCode="[$-409]d\-mmm\-yy;@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6"/>
      <color theme="1"/>
      <name val="Book Antiqua"/>
      <family val="1"/>
    </font>
    <font>
      <b/>
      <sz val="14"/>
      <color theme="1"/>
      <name val="Calibri"/>
      <family val="2"/>
      <scheme val="minor"/>
    </font>
    <font>
      <b/>
      <sz val="12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6" fillId="0" borderId="0"/>
  </cellStyleXfs>
  <cellXfs count="46">
    <xf numFmtId="0" fontId="0" fillId="0" borderId="0" xfId="0"/>
    <xf numFmtId="164" fontId="2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left"/>
    </xf>
    <xf numFmtId="165" fontId="5" fillId="0" borderId="6" xfId="1" applyNumberFormat="1" applyFont="1" applyFill="1" applyBorder="1" applyAlignment="1">
      <alignment horizontal="right" vertical="center"/>
    </xf>
    <xf numFmtId="165" fontId="5" fillId="0" borderId="6" xfId="1" applyNumberFormat="1" applyFont="1" applyFill="1" applyBorder="1"/>
    <xf numFmtId="3" fontId="7" fillId="0" borderId="7" xfId="0" applyNumberFormat="1" applyFont="1" applyBorder="1"/>
    <xf numFmtId="3" fontId="7" fillId="0" borderId="0" xfId="0" applyNumberFormat="1" applyFont="1"/>
    <xf numFmtId="41" fontId="0" fillId="0" borderId="0" xfId="2" applyFont="1"/>
    <xf numFmtId="41" fontId="0" fillId="0" borderId="0" xfId="0" applyNumberFormat="1"/>
    <xf numFmtId="0" fontId="8" fillId="0" borderId="0" xfId="0" applyFont="1" applyAlignment="1">
      <alignment horizontal="center"/>
    </xf>
    <xf numFmtId="165" fontId="5" fillId="0" borderId="8" xfId="1" applyNumberFormat="1" applyFont="1" applyFill="1" applyBorder="1" applyAlignment="1">
      <alignment horizontal="right" vertical="center"/>
    </xf>
    <xf numFmtId="165" fontId="5" fillId="0" borderId="8" xfId="1" applyNumberFormat="1" applyFont="1" applyFill="1" applyBorder="1"/>
    <xf numFmtId="166" fontId="5" fillId="0" borderId="6" xfId="3" quotePrefix="1" applyNumberFormat="1" applyFont="1" applyBorder="1" applyAlignment="1">
      <alignment horizontal="center"/>
    </xf>
    <xf numFmtId="41" fontId="9" fillId="0" borderId="8" xfId="2" applyFont="1" applyFill="1" applyBorder="1"/>
    <xf numFmtId="0" fontId="8" fillId="0" borderId="0" xfId="0" applyFont="1"/>
    <xf numFmtId="3" fontId="8" fillId="0" borderId="0" xfId="0" applyNumberFormat="1" applyFont="1"/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65" fontId="0" fillId="0" borderId="0" xfId="0" applyNumberFormat="1"/>
    <xf numFmtId="0" fontId="5" fillId="0" borderId="10" xfId="0" applyFont="1" applyBorder="1" applyAlignment="1">
      <alignment horizontal="center"/>
    </xf>
    <xf numFmtId="166" fontId="5" fillId="0" borderId="11" xfId="3" applyNumberFormat="1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165" fontId="5" fillId="0" borderId="11" xfId="1" applyNumberFormat="1" applyFont="1" applyFill="1" applyBorder="1"/>
    <xf numFmtId="0" fontId="0" fillId="0" borderId="12" xfId="0" applyBorder="1"/>
    <xf numFmtId="0" fontId="0" fillId="0" borderId="13" xfId="0" applyBorder="1"/>
    <xf numFmtId="165" fontId="0" fillId="0" borderId="13" xfId="0" applyNumberFormat="1" applyBorder="1"/>
    <xf numFmtId="3" fontId="7" fillId="0" borderId="14" xfId="0" applyNumberFormat="1" applyFont="1" applyBorder="1"/>
    <xf numFmtId="164" fontId="10" fillId="0" borderId="0" xfId="0" applyNumberFormat="1" applyFont="1"/>
    <xf numFmtId="49" fontId="11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3" fontId="0" fillId="0" borderId="0" xfId="0" applyNumberFormat="1"/>
    <xf numFmtId="49" fontId="12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left"/>
    </xf>
    <xf numFmtId="0" fontId="5" fillId="0" borderId="6" xfId="0" applyFont="1" applyBorder="1" applyAlignment="1">
      <alignment wrapText="1"/>
    </xf>
    <xf numFmtId="14" fontId="5" fillId="0" borderId="6" xfId="0" applyNumberFormat="1" applyFont="1" applyBorder="1" applyAlignment="1">
      <alignment wrapText="1"/>
    </xf>
    <xf numFmtId="164" fontId="2" fillId="0" borderId="0" xfId="0" applyNumberFormat="1" applyFont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13" fillId="0" borderId="0" xfId="0" applyFont="1"/>
    <xf numFmtId="0" fontId="14" fillId="0" borderId="0" xfId="0" applyFont="1"/>
  </cellXfs>
  <cellStyles count="4">
    <cellStyle name="Comma" xfId="1" builtinId="3"/>
    <cellStyle name="Comma [0]" xfId="2" builtinId="6"/>
    <cellStyle name="Normal" xfId="0" builtinId="0"/>
    <cellStyle name="Normal 2" xfId="3" xr:uid="{620A9760-F300-4017-9E27-93FE3E75F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123825</xdr:rowOff>
    </xdr:from>
    <xdr:ext cx="590549" cy="756132"/>
    <xdr:pic>
      <xdr:nvPicPr>
        <xdr:cNvPr id="2" name="Picture 1" descr="D:\AJID\Logo-logo\logo\Ajid\JPEG\Update\logo_spiritia 2.jpg">
          <a:extLst>
            <a:ext uri="{FF2B5EF4-FFF2-40B4-BE49-F238E27FC236}">
              <a16:creationId xmlns:a16="http://schemas.microsoft.com/office/drawing/2014/main" id="{4F925E1E-7892-4742-8C8F-64AD433F438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23825"/>
          <a:ext cx="590549" cy="756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123825</xdr:rowOff>
    </xdr:from>
    <xdr:ext cx="590549" cy="756132"/>
    <xdr:pic>
      <xdr:nvPicPr>
        <xdr:cNvPr id="2" name="Picture 1" descr="D:\AJID\Logo-logo\logo\Ajid\JPEG\Update\logo_spiritia 2.jpg">
          <a:extLst>
            <a:ext uri="{FF2B5EF4-FFF2-40B4-BE49-F238E27FC236}">
              <a16:creationId xmlns:a16="http://schemas.microsoft.com/office/drawing/2014/main" id="{AB48CA98-FC1D-433B-9DFA-87EA02891BB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23825"/>
          <a:ext cx="590549" cy="756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123825</xdr:rowOff>
    </xdr:from>
    <xdr:ext cx="590549" cy="756132"/>
    <xdr:pic>
      <xdr:nvPicPr>
        <xdr:cNvPr id="2" name="Picture 1" descr="D:\AJID\Logo-logo\logo\Ajid\JPEG\Update\logo_spiritia 2.jpg">
          <a:extLst>
            <a:ext uri="{FF2B5EF4-FFF2-40B4-BE49-F238E27FC236}">
              <a16:creationId xmlns:a16="http://schemas.microsoft.com/office/drawing/2014/main" id="{50F8551C-A997-4132-B77E-CD72BAC3D72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23825"/>
          <a:ext cx="590549" cy="756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123825</xdr:rowOff>
    </xdr:from>
    <xdr:ext cx="590549" cy="756132"/>
    <xdr:pic>
      <xdr:nvPicPr>
        <xdr:cNvPr id="2" name="Picture 1" descr="D:\AJID\Logo-logo\logo\Ajid\JPEG\Update\logo_spiritia 2.jpg">
          <a:extLst>
            <a:ext uri="{FF2B5EF4-FFF2-40B4-BE49-F238E27FC236}">
              <a16:creationId xmlns:a16="http://schemas.microsoft.com/office/drawing/2014/main" id="{F618D6F1-B732-4525-BC23-B42BA399D18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23825"/>
          <a:ext cx="590549" cy="756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123825</xdr:rowOff>
    </xdr:from>
    <xdr:ext cx="590549" cy="756132"/>
    <xdr:pic>
      <xdr:nvPicPr>
        <xdr:cNvPr id="2" name="Picture 1" descr="D:\AJID\Logo-logo\logo\Ajid\JPEG\Update\logo_spiritia 2.jpg">
          <a:extLst>
            <a:ext uri="{FF2B5EF4-FFF2-40B4-BE49-F238E27FC236}">
              <a16:creationId xmlns:a16="http://schemas.microsoft.com/office/drawing/2014/main" id="{B3447E2C-C32B-4F68-B7FE-AD397181BEC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23825"/>
          <a:ext cx="590549" cy="756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123825</xdr:rowOff>
    </xdr:from>
    <xdr:ext cx="590549" cy="756132"/>
    <xdr:pic>
      <xdr:nvPicPr>
        <xdr:cNvPr id="2" name="Picture 1" descr="D:\AJID\Logo-logo\logo\Ajid\JPEG\Update\logo_spiritia 2.jpg">
          <a:extLst>
            <a:ext uri="{FF2B5EF4-FFF2-40B4-BE49-F238E27FC236}">
              <a16:creationId xmlns:a16="http://schemas.microsoft.com/office/drawing/2014/main" id="{3544039B-B5E1-4307-8886-256DC75F436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23825"/>
          <a:ext cx="590549" cy="756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123825</xdr:rowOff>
    </xdr:from>
    <xdr:ext cx="590549" cy="756132"/>
    <xdr:pic>
      <xdr:nvPicPr>
        <xdr:cNvPr id="2" name="Picture 1" descr="D:\AJID\Logo-logo\logo\Ajid\JPEG\Update\logo_spiritia 2.jpg">
          <a:extLst>
            <a:ext uri="{FF2B5EF4-FFF2-40B4-BE49-F238E27FC236}">
              <a16:creationId xmlns:a16="http://schemas.microsoft.com/office/drawing/2014/main" id="{4FDCC9EE-7E47-4184-A270-61F2CC52749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23825"/>
          <a:ext cx="590549" cy="756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123825</xdr:rowOff>
    </xdr:from>
    <xdr:ext cx="590549" cy="756132"/>
    <xdr:pic>
      <xdr:nvPicPr>
        <xdr:cNvPr id="2" name="Picture 1" descr="D:\AJID\Logo-logo\logo\Ajid\JPEG\Update\logo_spiritia 2.jpg">
          <a:extLst>
            <a:ext uri="{FF2B5EF4-FFF2-40B4-BE49-F238E27FC236}">
              <a16:creationId xmlns:a16="http://schemas.microsoft.com/office/drawing/2014/main" id="{D39E2D3C-4835-4ECF-8ADC-AA709832593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23825"/>
          <a:ext cx="590549" cy="756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123825</xdr:rowOff>
    </xdr:from>
    <xdr:ext cx="590549" cy="756132"/>
    <xdr:pic>
      <xdr:nvPicPr>
        <xdr:cNvPr id="2" name="Picture 1" descr="D:\AJID\Logo-logo\logo\Ajid\JPEG\Update\logo_spiritia 2.jpg">
          <a:extLst>
            <a:ext uri="{FF2B5EF4-FFF2-40B4-BE49-F238E27FC236}">
              <a16:creationId xmlns:a16="http://schemas.microsoft.com/office/drawing/2014/main" id="{35FC9F0E-4AE2-42EC-A0BA-5C28E65EC0B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23825"/>
          <a:ext cx="590549" cy="756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123825</xdr:rowOff>
    </xdr:from>
    <xdr:ext cx="590549" cy="756132"/>
    <xdr:pic>
      <xdr:nvPicPr>
        <xdr:cNvPr id="2" name="Picture 1" descr="D:\AJID\Logo-logo\logo\Ajid\JPEG\Update\logo_spiritia 2.jpg">
          <a:extLst>
            <a:ext uri="{FF2B5EF4-FFF2-40B4-BE49-F238E27FC236}">
              <a16:creationId xmlns:a16="http://schemas.microsoft.com/office/drawing/2014/main" id="{A1990B93-AD67-44AF-832C-6F49C1521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23825"/>
          <a:ext cx="590549" cy="756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123825</xdr:rowOff>
    </xdr:from>
    <xdr:ext cx="590549" cy="756132"/>
    <xdr:pic>
      <xdr:nvPicPr>
        <xdr:cNvPr id="2" name="Picture 1" descr="D:\AJID\Logo-logo\logo\Ajid\JPEG\Update\logo_spiritia 2.jpg">
          <a:extLst>
            <a:ext uri="{FF2B5EF4-FFF2-40B4-BE49-F238E27FC236}">
              <a16:creationId xmlns:a16="http://schemas.microsoft.com/office/drawing/2014/main" id="{11A7A33B-8A88-4207-B28F-CCAA5D4CBF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23825"/>
          <a:ext cx="590549" cy="756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123825</xdr:rowOff>
    </xdr:from>
    <xdr:ext cx="590549" cy="756132"/>
    <xdr:pic>
      <xdr:nvPicPr>
        <xdr:cNvPr id="2" name="Picture 1" descr="D:\AJID\Logo-logo\logo\Ajid\JPEG\Update\logo_spiritia 2.jpg">
          <a:extLst>
            <a:ext uri="{FF2B5EF4-FFF2-40B4-BE49-F238E27FC236}">
              <a16:creationId xmlns:a16="http://schemas.microsoft.com/office/drawing/2014/main" id="{84BE29E4-2851-4A0E-BA1C-CC12FB596A3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23825"/>
          <a:ext cx="590549" cy="756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B7232-01B5-428C-BF4B-4B5DF7DE5924}">
  <dimension ref="A2:M25"/>
  <sheetViews>
    <sheetView workbookViewId="0">
      <selection activeCell="H28" sqref="H28"/>
    </sheetView>
  </sheetViews>
  <sheetFormatPr defaultRowHeight="14.25" x14ac:dyDescent="0.45"/>
  <cols>
    <col min="1" max="1" width="4.796875" customWidth="1"/>
    <col min="2" max="2" width="11.73046875" customWidth="1"/>
    <col min="3" max="3" width="39.73046875" bestFit="1" customWidth="1"/>
    <col min="4" max="4" width="12" customWidth="1"/>
    <col min="5" max="5" width="11.46484375" customWidth="1"/>
    <col min="6" max="6" width="13.73046875" customWidth="1"/>
    <col min="7" max="7" width="6.19921875" customWidth="1"/>
    <col min="8" max="8" width="22.46484375" bestFit="1" customWidth="1"/>
    <col min="9" max="9" width="18.19921875" bestFit="1" customWidth="1"/>
    <col min="10" max="10" width="47.46484375" bestFit="1" customWidth="1"/>
    <col min="11" max="11" width="11.73046875" customWidth="1"/>
  </cols>
  <sheetData>
    <row r="2" spans="1:13" ht="20.65" x14ac:dyDescent="0.6">
      <c r="A2" s="42" t="s">
        <v>17</v>
      </c>
      <c r="B2" s="42"/>
      <c r="C2" s="42"/>
      <c r="D2" s="42"/>
      <c r="E2" s="42"/>
      <c r="F2" s="42"/>
      <c r="G2" s="1"/>
    </row>
    <row r="3" spans="1:13" ht="20.65" x14ac:dyDescent="0.6">
      <c r="A3" s="42" t="s">
        <v>12</v>
      </c>
      <c r="B3" s="42"/>
      <c r="C3" s="42"/>
      <c r="D3" s="42"/>
      <c r="E3" s="42"/>
      <c r="F3" s="42"/>
      <c r="G3" s="1"/>
    </row>
    <row r="4" spans="1:13" ht="18.399999999999999" thickBot="1" x14ac:dyDescent="0.6">
      <c r="A4" s="43" t="s">
        <v>0</v>
      </c>
      <c r="B4" s="43"/>
      <c r="C4" s="43"/>
      <c r="D4" s="43"/>
      <c r="E4" s="43"/>
      <c r="F4" s="43"/>
      <c r="G4" s="2"/>
    </row>
    <row r="5" spans="1:13" ht="15.75" thickTop="1" x14ac:dyDescent="0.4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  <c r="G5" s="6"/>
      <c r="H5" s="6"/>
    </row>
    <row r="6" spans="1:13" ht="15.4" x14ac:dyDescent="0.45">
      <c r="A6" s="7"/>
      <c r="B6" s="8"/>
      <c r="C6" s="9" t="s">
        <v>18</v>
      </c>
      <c r="D6" s="10">
        <v>292235</v>
      </c>
      <c r="E6" s="11"/>
      <c r="F6" s="12">
        <f>D6</f>
        <v>292235</v>
      </c>
      <c r="G6" s="13"/>
      <c r="H6" s="14"/>
      <c r="I6" s="15"/>
      <c r="J6" s="16"/>
      <c r="K6" s="16"/>
      <c r="L6" s="16"/>
      <c r="M6" s="16"/>
    </row>
    <row r="7" spans="1:13" ht="15.4" x14ac:dyDescent="0.45">
      <c r="A7" s="7"/>
      <c r="B7" s="8"/>
      <c r="C7" s="9" t="s">
        <v>13</v>
      </c>
      <c r="D7" s="17">
        <v>9909009.2599999998</v>
      </c>
      <c r="E7" s="18"/>
      <c r="F7" s="12">
        <f>F6+D7-E7</f>
        <v>10201244.26</v>
      </c>
      <c r="G7" s="13"/>
      <c r="H7" s="14"/>
      <c r="I7" s="15"/>
      <c r="J7" s="16"/>
      <c r="K7" s="16"/>
      <c r="L7" s="16"/>
      <c r="M7" s="16"/>
    </row>
    <row r="8" spans="1:13" ht="15.4" x14ac:dyDescent="0.45">
      <c r="A8" s="7">
        <v>1</v>
      </c>
      <c r="B8" s="19">
        <v>45658</v>
      </c>
      <c r="C8" s="40" t="s">
        <v>14</v>
      </c>
      <c r="D8" s="20">
        <v>100000</v>
      </c>
      <c r="E8" s="20"/>
      <c r="F8" s="12">
        <f t="shared" ref="F8:F14" si="0">F7+D8-E8</f>
        <v>10301244.26</v>
      </c>
      <c r="G8" s="13"/>
      <c r="H8" s="21"/>
      <c r="I8" s="22"/>
    </row>
    <row r="9" spans="1:13" ht="15.4" x14ac:dyDescent="0.45">
      <c r="A9" s="7">
        <v>2</v>
      </c>
      <c r="B9" s="19">
        <v>45682</v>
      </c>
      <c r="C9" s="23" t="s">
        <v>15</v>
      </c>
      <c r="D9" s="20">
        <v>2121</v>
      </c>
      <c r="E9" s="20"/>
      <c r="F9" s="12">
        <f t="shared" si="0"/>
        <v>10303365.26</v>
      </c>
      <c r="G9" s="13"/>
      <c r="H9" s="21"/>
      <c r="I9" s="22"/>
    </row>
    <row r="10" spans="1:13" ht="15.4" x14ac:dyDescent="0.45">
      <c r="A10" s="7">
        <v>3</v>
      </c>
      <c r="B10" s="19">
        <v>45682</v>
      </c>
      <c r="C10" s="24" t="s">
        <v>7</v>
      </c>
      <c r="D10" s="20"/>
      <c r="E10" s="20">
        <v>35000</v>
      </c>
      <c r="F10" s="12">
        <f t="shared" si="0"/>
        <v>10268365.26</v>
      </c>
      <c r="G10" s="13"/>
      <c r="H10" s="25"/>
    </row>
    <row r="11" spans="1:13" ht="15.4" x14ac:dyDescent="0.45">
      <c r="A11" s="7">
        <v>4</v>
      </c>
      <c r="B11" s="19">
        <v>45682</v>
      </c>
      <c r="C11" s="24" t="s">
        <v>16</v>
      </c>
      <c r="D11" s="20"/>
      <c r="E11" s="20">
        <v>424</v>
      </c>
      <c r="F11" s="12">
        <f t="shared" si="0"/>
        <v>10267941.26</v>
      </c>
      <c r="G11" s="13"/>
      <c r="H11" s="25"/>
    </row>
    <row r="12" spans="1:13" ht="15.4" x14ac:dyDescent="0.45">
      <c r="A12" s="7"/>
      <c r="B12" s="19"/>
      <c r="C12" s="24"/>
      <c r="D12" s="20"/>
      <c r="E12" s="20"/>
      <c r="F12" s="12">
        <f t="shared" si="0"/>
        <v>10267941.26</v>
      </c>
      <c r="G12" s="13"/>
      <c r="H12" s="21"/>
      <c r="I12" s="22"/>
    </row>
    <row r="13" spans="1:13" ht="15.4" x14ac:dyDescent="0.45">
      <c r="A13" s="7"/>
      <c r="B13" s="19"/>
      <c r="C13" s="24"/>
      <c r="D13" s="20"/>
      <c r="E13" s="20"/>
      <c r="F13" s="12">
        <f t="shared" si="0"/>
        <v>10267941.26</v>
      </c>
      <c r="G13" s="13"/>
      <c r="H13" s="21"/>
      <c r="I13" s="22"/>
    </row>
    <row r="14" spans="1:13" ht="15.4" x14ac:dyDescent="0.45">
      <c r="A14" s="26"/>
      <c r="B14" s="27"/>
      <c r="C14" s="28"/>
      <c r="D14" s="29"/>
      <c r="E14" s="29"/>
      <c r="F14" s="12">
        <f t="shared" si="0"/>
        <v>10267941.26</v>
      </c>
      <c r="G14" s="13"/>
    </row>
    <row r="15" spans="1:13" ht="15.75" thickBot="1" x14ac:dyDescent="0.5">
      <c r="A15" s="30"/>
      <c r="B15" s="31"/>
      <c r="C15" s="31"/>
      <c r="D15" s="32">
        <f>SUM(D6:D11)</f>
        <v>10303365.26</v>
      </c>
      <c r="E15" s="32">
        <f>SUM(E6:E14)</f>
        <v>35424</v>
      </c>
      <c r="F15" s="33">
        <f>F14</f>
        <v>10267941.26</v>
      </c>
      <c r="H15" s="25"/>
    </row>
    <row r="16" spans="1:13" ht="16.149999999999999" thickTop="1" x14ac:dyDescent="0.5">
      <c r="A16" s="34" t="s">
        <v>8</v>
      </c>
      <c r="B16" s="34"/>
      <c r="C16" s="35"/>
      <c r="D16" s="35"/>
      <c r="E16" s="36" t="s">
        <v>9</v>
      </c>
      <c r="F16" s="13"/>
      <c r="G16" s="13"/>
      <c r="H16" s="37"/>
    </row>
    <row r="17" spans="1:7" ht="15.75" x14ac:dyDescent="0.5">
      <c r="A17" s="34"/>
      <c r="B17" s="34"/>
      <c r="C17" s="35"/>
      <c r="D17" s="35"/>
      <c r="E17" s="36"/>
      <c r="F17" s="13"/>
      <c r="G17" s="13"/>
    </row>
    <row r="18" spans="1:7" ht="15.75" x14ac:dyDescent="0.5">
      <c r="A18" s="34"/>
      <c r="B18" s="34"/>
      <c r="C18" s="35"/>
      <c r="D18" s="35"/>
      <c r="E18" s="36"/>
      <c r="F18" s="13"/>
      <c r="G18" s="13"/>
    </row>
    <row r="19" spans="1:7" ht="15.75" x14ac:dyDescent="0.5">
      <c r="A19" s="34"/>
      <c r="B19" s="34"/>
      <c r="C19" s="35"/>
      <c r="D19" s="35"/>
      <c r="E19" s="36"/>
      <c r="F19" s="13"/>
      <c r="G19" s="13"/>
    </row>
    <row r="20" spans="1:7" ht="15.75" x14ac:dyDescent="0.5">
      <c r="A20" s="34"/>
      <c r="B20" s="34"/>
      <c r="C20" s="38"/>
      <c r="D20" s="38"/>
      <c r="E20" s="36"/>
      <c r="F20" s="13"/>
      <c r="G20" s="13"/>
    </row>
    <row r="21" spans="1:7" ht="15.75" x14ac:dyDescent="0.5">
      <c r="A21" s="39" t="s">
        <v>10</v>
      </c>
      <c r="B21" s="39"/>
      <c r="C21" s="35"/>
      <c r="D21" s="35"/>
      <c r="E21" s="36" t="s">
        <v>11</v>
      </c>
      <c r="F21" s="13"/>
      <c r="G21" s="13"/>
    </row>
    <row r="22" spans="1:7" ht="15.75" x14ac:dyDescent="0.5">
      <c r="A22" s="39"/>
      <c r="B22" s="39"/>
      <c r="C22" s="35"/>
      <c r="D22" s="35"/>
      <c r="E22" s="36"/>
      <c r="F22" s="13"/>
      <c r="G22" s="13"/>
    </row>
    <row r="23" spans="1:7" s="44" customFormat="1" x14ac:dyDescent="0.45">
      <c r="A23" s="44" t="s">
        <v>59</v>
      </c>
    </row>
    <row r="24" spans="1:7" s="44" customFormat="1" x14ac:dyDescent="0.45">
      <c r="A24" s="45" t="s">
        <v>60</v>
      </c>
    </row>
    <row r="25" spans="1:7" s="44" customFormat="1" x14ac:dyDescent="0.45">
      <c r="A25" s="45" t="s">
        <v>61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971AA-9A09-4593-B186-B7CA1CB081E8}">
  <dimension ref="A2:M23"/>
  <sheetViews>
    <sheetView workbookViewId="0">
      <selection activeCell="A21" sqref="A21:XFD23"/>
    </sheetView>
  </sheetViews>
  <sheetFormatPr defaultRowHeight="14.25" x14ac:dyDescent="0.45"/>
  <cols>
    <col min="1" max="1" width="4.796875" customWidth="1"/>
    <col min="2" max="2" width="11.73046875" customWidth="1"/>
    <col min="3" max="3" width="39.73046875" bestFit="1" customWidth="1"/>
    <col min="4" max="4" width="12" customWidth="1"/>
    <col min="5" max="5" width="11.46484375" customWidth="1"/>
    <col min="6" max="6" width="13.73046875" customWidth="1"/>
    <col min="7" max="7" width="6.19921875" customWidth="1"/>
    <col min="8" max="8" width="22.46484375" bestFit="1" customWidth="1"/>
    <col min="9" max="9" width="18.19921875" bestFit="1" customWidth="1"/>
    <col min="10" max="10" width="47.46484375" bestFit="1" customWidth="1"/>
    <col min="11" max="11" width="11.73046875" customWidth="1"/>
  </cols>
  <sheetData>
    <row r="2" spans="1:13" ht="20.65" x14ac:dyDescent="0.6">
      <c r="A2" s="42" t="s">
        <v>17</v>
      </c>
      <c r="B2" s="42"/>
      <c r="C2" s="42"/>
      <c r="D2" s="42"/>
      <c r="E2" s="42"/>
      <c r="F2" s="42"/>
      <c r="G2" s="1"/>
    </row>
    <row r="3" spans="1:13" ht="20.65" x14ac:dyDescent="0.6">
      <c r="A3" s="42" t="s">
        <v>53</v>
      </c>
      <c r="B3" s="42"/>
      <c r="C3" s="42"/>
      <c r="D3" s="42"/>
      <c r="E3" s="42"/>
      <c r="F3" s="42"/>
      <c r="G3" s="1"/>
    </row>
    <row r="4" spans="1:13" ht="18.399999999999999" thickBot="1" x14ac:dyDescent="0.6">
      <c r="A4" s="43" t="s">
        <v>0</v>
      </c>
      <c r="B4" s="43"/>
      <c r="C4" s="43"/>
      <c r="D4" s="43"/>
      <c r="E4" s="43"/>
      <c r="F4" s="43"/>
      <c r="G4" s="2"/>
    </row>
    <row r="5" spans="1:13" ht="15.75" thickTop="1" x14ac:dyDescent="0.4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  <c r="G5" s="6"/>
      <c r="H5" s="6"/>
    </row>
    <row r="6" spans="1:13" ht="15.4" x14ac:dyDescent="0.45">
      <c r="A6" s="7"/>
      <c r="B6" s="8"/>
      <c r="C6" s="9" t="s">
        <v>52</v>
      </c>
      <c r="D6" s="10">
        <v>292235</v>
      </c>
      <c r="E6" s="11"/>
      <c r="F6" s="12">
        <f>D6</f>
        <v>292235</v>
      </c>
      <c r="G6" s="13"/>
      <c r="H6" s="14"/>
      <c r="I6" s="15"/>
      <c r="J6" s="16"/>
      <c r="K6" s="16"/>
      <c r="L6" s="16"/>
      <c r="M6" s="16"/>
    </row>
    <row r="7" spans="1:13" ht="15.4" x14ac:dyDescent="0.45">
      <c r="A7" s="7"/>
      <c r="B7" s="8"/>
      <c r="C7" s="9" t="s">
        <v>13</v>
      </c>
      <c r="D7" s="17">
        <v>22908792.260000002</v>
      </c>
      <c r="E7" s="18"/>
      <c r="F7" s="12">
        <f>F6+D7-E7</f>
        <v>23201027.260000002</v>
      </c>
      <c r="G7" s="13"/>
      <c r="H7" s="14"/>
      <c r="I7" s="15"/>
      <c r="J7" s="16"/>
      <c r="K7" s="16"/>
      <c r="L7" s="16"/>
      <c r="M7" s="16"/>
    </row>
    <row r="8" spans="1:13" ht="15.4" x14ac:dyDescent="0.45">
      <c r="A8" s="7">
        <v>1</v>
      </c>
      <c r="B8" s="41">
        <v>45931</v>
      </c>
      <c r="C8" s="24" t="s">
        <v>54</v>
      </c>
      <c r="D8" s="20">
        <v>100000</v>
      </c>
      <c r="E8" s="20"/>
      <c r="F8" s="12">
        <f t="shared" ref="F8:F12" si="0">F7+D8-E8</f>
        <v>23301027.260000002</v>
      </c>
      <c r="G8" s="13"/>
      <c r="H8" s="21"/>
      <c r="I8" s="22"/>
    </row>
    <row r="9" spans="1:13" ht="15.4" x14ac:dyDescent="0.45">
      <c r="A9" s="7">
        <v>2</v>
      </c>
      <c r="B9" s="41">
        <v>45932</v>
      </c>
      <c r="C9" s="24" t="s">
        <v>51</v>
      </c>
      <c r="D9" s="20">
        <v>20993</v>
      </c>
      <c r="E9" s="20"/>
      <c r="F9" s="12">
        <f t="shared" si="0"/>
        <v>23322020.260000002</v>
      </c>
      <c r="G9" s="13"/>
      <c r="H9" s="21"/>
      <c r="I9" s="22"/>
    </row>
    <row r="10" spans="1:13" ht="15.4" x14ac:dyDescent="0.45">
      <c r="A10" s="7"/>
      <c r="B10" s="41">
        <v>45955</v>
      </c>
      <c r="C10" s="24" t="s">
        <v>15</v>
      </c>
      <c r="D10" s="20">
        <v>4728</v>
      </c>
      <c r="E10" s="20"/>
      <c r="F10" s="12">
        <f t="shared" si="0"/>
        <v>23326748.260000002</v>
      </c>
      <c r="G10" s="13"/>
      <c r="H10" s="21"/>
      <c r="I10" s="22"/>
    </row>
    <row r="11" spans="1:13" ht="15.4" x14ac:dyDescent="0.45">
      <c r="A11" s="7"/>
      <c r="B11" s="41">
        <v>45955</v>
      </c>
      <c r="C11" s="24" t="s">
        <v>16</v>
      </c>
      <c r="D11" s="20"/>
      <c r="E11" s="20">
        <v>946</v>
      </c>
      <c r="F11" s="12">
        <f t="shared" si="0"/>
        <v>23325802.260000002</v>
      </c>
      <c r="G11" s="13"/>
      <c r="H11" s="21"/>
      <c r="I11" s="22"/>
    </row>
    <row r="12" spans="1:13" ht="15.4" x14ac:dyDescent="0.45">
      <c r="A12" s="26"/>
      <c r="B12" s="27"/>
      <c r="C12" s="28"/>
      <c r="D12" s="29"/>
      <c r="E12" s="29"/>
      <c r="F12" s="12">
        <f t="shared" si="0"/>
        <v>23325802.260000002</v>
      </c>
      <c r="G12" s="13"/>
    </row>
    <row r="13" spans="1:13" ht="15.75" thickBot="1" x14ac:dyDescent="0.5">
      <c r="A13" s="30"/>
      <c r="B13" s="31"/>
      <c r="C13" s="31"/>
      <c r="D13" s="32">
        <f>SUM(D6:D11)</f>
        <v>23326748.260000002</v>
      </c>
      <c r="E13" s="32">
        <f>SUM(E6:E12)</f>
        <v>946</v>
      </c>
      <c r="F13" s="33">
        <f>F12</f>
        <v>23325802.260000002</v>
      </c>
      <c r="H13" s="25"/>
    </row>
    <row r="14" spans="1:13" ht="16.149999999999999" thickTop="1" x14ac:dyDescent="0.5">
      <c r="A14" s="34" t="s">
        <v>8</v>
      </c>
      <c r="B14" s="34"/>
      <c r="C14" s="35"/>
      <c r="D14" s="35"/>
      <c r="E14" s="36" t="s">
        <v>9</v>
      </c>
      <c r="F14" s="13"/>
      <c r="G14" s="13"/>
      <c r="H14" s="37"/>
    </row>
    <row r="15" spans="1:13" ht="15.75" x14ac:dyDescent="0.5">
      <c r="A15" s="34"/>
      <c r="B15" s="34"/>
      <c r="C15" s="35"/>
      <c r="D15" s="35"/>
      <c r="E15" s="36"/>
      <c r="F15" s="13"/>
      <c r="G15" s="13"/>
    </row>
    <row r="16" spans="1:13" ht="15.75" x14ac:dyDescent="0.5">
      <c r="A16" s="34"/>
      <c r="B16" s="34"/>
      <c r="C16" s="35"/>
      <c r="D16" s="35"/>
      <c r="E16" s="36"/>
      <c r="F16" s="13"/>
      <c r="G16" s="13"/>
    </row>
    <row r="17" spans="1:7" ht="15.75" x14ac:dyDescent="0.5">
      <c r="A17" s="34"/>
      <c r="B17" s="34"/>
      <c r="C17" s="35"/>
      <c r="D17" s="35"/>
      <c r="E17" s="36"/>
      <c r="F17" s="13"/>
      <c r="G17" s="13"/>
    </row>
    <row r="18" spans="1:7" ht="15.75" x14ac:dyDescent="0.5">
      <c r="A18" s="34"/>
      <c r="B18" s="34"/>
      <c r="C18" s="38"/>
      <c r="D18" s="38"/>
      <c r="E18" s="36"/>
      <c r="F18" s="13"/>
      <c r="G18" s="13"/>
    </row>
    <row r="19" spans="1:7" ht="15.75" x14ac:dyDescent="0.5">
      <c r="A19" s="39" t="s">
        <v>10</v>
      </c>
      <c r="B19" s="39"/>
      <c r="C19" s="35"/>
      <c r="D19" s="35"/>
      <c r="E19" s="36" t="s">
        <v>11</v>
      </c>
      <c r="F19" s="13"/>
      <c r="G19" s="13"/>
    </row>
    <row r="20" spans="1:7" ht="15.75" x14ac:dyDescent="0.5">
      <c r="A20" s="39"/>
      <c r="B20" s="39"/>
      <c r="C20" s="35"/>
      <c r="D20" s="35"/>
      <c r="E20" s="36"/>
      <c r="F20" s="13"/>
      <c r="G20" s="13"/>
    </row>
    <row r="21" spans="1:7" s="44" customFormat="1" x14ac:dyDescent="0.45">
      <c r="A21" s="44" t="s">
        <v>59</v>
      </c>
    </row>
    <row r="22" spans="1:7" s="44" customFormat="1" x14ac:dyDescent="0.45">
      <c r="A22" s="45" t="s">
        <v>60</v>
      </c>
    </row>
    <row r="23" spans="1:7" s="44" customFormat="1" x14ac:dyDescent="0.45">
      <c r="A23" s="45" t="s">
        <v>61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D5C24-35BD-4C3F-AB03-2A7D410B69A6}">
  <dimension ref="A2:M22"/>
  <sheetViews>
    <sheetView workbookViewId="0">
      <selection activeCell="A20" sqref="A20:XFD22"/>
    </sheetView>
  </sheetViews>
  <sheetFormatPr defaultRowHeight="14.25" x14ac:dyDescent="0.45"/>
  <cols>
    <col min="1" max="1" width="4.796875" customWidth="1"/>
    <col min="2" max="2" width="11.73046875" customWidth="1"/>
    <col min="3" max="3" width="39.73046875" bestFit="1" customWidth="1"/>
    <col min="4" max="4" width="12" customWidth="1"/>
    <col min="5" max="5" width="11.46484375" customWidth="1"/>
    <col min="6" max="6" width="13.73046875" customWidth="1"/>
    <col min="7" max="7" width="6.19921875" customWidth="1"/>
    <col min="8" max="8" width="22.46484375" bestFit="1" customWidth="1"/>
    <col min="9" max="9" width="18.19921875" bestFit="1" customWidth="1"/>
    <col min="10" max="10" width="47.46484375" bestFit="1" customWidth="1"/>
    <col min="11" max="11" width="11.73046875" customWidth="1"/>
  </cols>
  <sheetData>
    <row r="2" spans="1:13" ht="20.65" x14ac:dyDescent="0.6">
      <c r="A2" s="42" t="s">
        <v>17</v>
      </c>
      <c r="B2" s="42"/>
      <c r="C2" s="42"/>
      <c r="D2" s="42"/>
      <c r="E2" s="42"/>
      <c r="F2" s="42"/>
      <c r="G2" s="1"/>
    </row>
    <row r="3" spans="1:13" ht="20.65" x14ac:dyDescent="0.6">
      <c r="A3" s="42" t="s">
        <v>55</v>
      </c>
      <c r="B3" s="42"/>
      <c r="C3" s="42"/>
      <c r="D3" s="42"/>
      <c r="E3" s="42"/>
      <c r="F3" s="42"/>
      <c r="G3" s="1"/>
    </row>
    <row r="4" spans="1:13" ht="18.399999999999999" thickBot="1" x14ac:dyDescent="0.6">
      <c r="A4" s="43" t="s">
        <v>0</v>
      </c>
      <c r="B4" s="43"/>
      <c r="C4" s="43"/>
      <c r="D4" s="43"/>
      <c r="E4" s="43"/>
      <c r="F4" s="43"/>
      <c r="G4" s="2"/>
    </row>
    <row r="5" spans="1:13" ht="15.75" thickTop="1" x14ac:dyDescent="0.4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  <c r="G5" s="6"/>
      <c r="H5" s="6"/>
    </row>
    <row r="6" spans="1:13" ht="15.4" x14ac:dyDescent="0.45">
      <c r="A6" s="7"/>
      <c r="B6" s="8"/>
      <c r="C6" s="9" t="s">
        <v>56</v>
      </c>
      <c r="D6" s="10">
        <v>292235</v>
      </c>
      <c r="E6" s="11"/>
      <c r="F6" s="12">
        <f>D6</f>
        <v>292235</v>
      </c>
      <c r="G6" s="13"/>
      <c r="H6" s="14"/>
      <c r="I6" s="15"/>
      <c r="J6" s="16"/>
      <c r="K6" s="16"/>
      <c r="L6" s="16"/>
      <c r="M6" s="16"/>
    </row>
    <row r="7" spans="1:13" ht="15.4" x14ac:dyDescent="0.45">
      <c r="A7" s="7"/>
      <c r="B7" s="8"/>
      <c r="C7" s="9" t="s">
        <v>13</v>
      </c>
      <c r="D7" s="17">
        <v>23033567.260000002</v>
      </c>
      <c r="E7" s="18"/>
      <c r="F7" s="12">
        <f>F6+D7-E7</f>
        <v>23325802.260000002</v>
      </c>
      <c r="G7" s="13"/>
      <c r="H7" s="14"/>
      <c r="I7" s="15"/>
      <c r="J7" s="16"/>
      <c r="K7" s="16"/>
      <c r="L7" s="16"/>
      <c r="M7" s="16"/>
    </row>
    <row r="8" spans="1:13" ht="15.4" x14ac:dyDescent="0.45">
      <c r="A8" s="7">
        <v>1</v>
      </c>
      <c r="B8" s="41">
        <v>45962</v>
      </c>
      <c r="C8" s="24" t="s">
        <v>54</v>
      </c>
      <c r="D8" s="20">
        <v>100000</v>
      </c>
      <c r="E8" s="20"/>
      <c r="F8" s="12">
        <f t="shared" ref="F8:F11" si="0">F7+D8-E8</f>
        <v>23425802.260000002</v>
      </c>
      <c r="G8" s="13"/>
      <c r="H8" s="21"/>
      <c r="I8" s="22"/>
    </row>
    <row r="9" spans="1:13" ht="15.4" x14ac:dyDescent="0.45">
      <c r="A9" s="7"/>
      <c r="B9" s="41">
        <v>45986</v>
      </c>
      <c r="C9" s="24" t="s">
        <v>15</v>
      </c>
      <c r="D9">
        <v>4908</v>
      </c>
      <c r="E9" s="20"/>
      <c r="F9" s="12">
        <f t="shared" si="0"/>
        <v>23430710.260000002</v>
      </c>
      <c r="G9" s="13"/>
      <c r="H9" s="21"/>
      <c r="I9" s="22"/>
    </row>
    <row r="10" spans="1:13" ht="15.4" x14ac:dyDescent="0.45">
      <c r="A10" s="7"/>
      <c r="B10" s="41">
        <v>45986</v>
      </c>
      <c r="C10" s="24" t="s">
        <v>16</v>
      </c>
      <c r="D10" s="20"/>
      <c r="E10" s="20">
        <v>982</v>
      </c>
      <c r="F10" s="12">
        <f t="shared" si="0"/>
        <v>23429728.260000002</v>
      </c>
      <c r="G10" s="13"/>
      <c r="H10" s="21"/>
      <c r="I10" s="22"/>
    </row>
    <row r="11" spans="1:13" ht="15.4" x14ac:dyDescent="0.45">
      <c r="A11" s="26"/>
      <c r="B11" s="27"/>
      <c r="C11" s="28"/>
      <c r="D11" s="29"/>
      <c r="E11" s="29"/>
      <c r="F11" s="12">
        <f t="shared" si="0"/>
        <v>23429728.260000002</v>
      </c>
      <c r="G11" s="13"/>
    </row>
    <row r="12" spans="1:13" ht="15.75" thickBot="1" x14ac:dyDescent="0.5">
      <c r="A12" s="30"/>
      <c r="B12" s="31"/>
      <c r="C12" s="31"/>
      <c r="D12" s="32">
        <f>SUM(D6:D10)</f>
        <v>23430710.260000002</v>
      </c>
      <c r="E12" s="32">
        <f>SUM(E6:E11)</f>
        <v>982</v>
      </c>
      <c r="F12" s="33">
        <f>F11</f>
        <v>23429728.260000002</v>
      </c>
      <c r="H12" s="25"/>
    </row>
    <row r="13" spans="1:13" ht="16.149999999999999" thickTop="1" x14ac:dyDescent="0.5">
      <c r="A13" s="34" t="s">
        <v>8</v>
      </c>
      <c r="B13" s="34"/>
      <c r="C13" s="35"/>
      <c r="D13" s="35"/>
      <c r="E13" s="36" t="s">
        <v>9</v>
      </c>
      <c r="F13" s="13"/>
      <c r="G13" s="13"/>
      <c r="H13" s="37"/>
    </row>
    <row r="14" spans="1:13" ht="15.75" x14ac:dyDescent="0.5">
      <c r="A14" s="34"/>
      <c r="B14" s="34"/>
      <c r="C14" s="35"/>
      <c r="D14" s="35"/>
      <c r="E14" s="36"/>
      <c r="F14" s="13"/>
      <c r="G14" s="13"/>
    </row>
    <row r="15" spans="1:13" ht="15.75" x14ac:dyDescent="0.5">
      <c r="A15" s="34"/>
      <c r="B15" s="34"/>
      <c r="C15" s="35"/>
      <c r="D15" s="35"/>
      <c r="E15" s="36"/>
      <c r="F15" s="13"/>
      <c r="G15" s="13"/>
    </row>
    <row r="16" spans="1:13" ht="15.75" x14ac:dyDescent="0.5">
      <c r="A16" s="34"/>
      <c r="B16" s="34"/>
      <c r="C16" s="35"/>
      <c r="D16" s="35"/>
      <c r="E16" s="36"/>
      <c r="F16" s="13"/>
      <c r="G16" s="13"/>
    </row>
    <row r="17" spans="1:7" ht="15.75" x14ac:dyDescent="0.5">
      <c r="A17" s="34"/>
      <c r="B17" s="34"/>
      <c r="C17" s="38"/>
      <c r="D17" s="38"/>
      <c r="E17" s="36"/>
      <c r="F17" s="13"/>
      <c r="G17" s="13"/>
    </row>
    <row r="18" spans="1:7" ht="15.75" x14ac:dyDescent="0.5">
      <c r="A18" s="39" t="s">
        <v>10</v>
      </c>
      <c r="B18" s="39"/>
      <c r="C18" s="35"/>
      <c r="D18" s="35"/>
      <c r="E18" s="36" t="s">
        <v>11</v>
      </c>
      <c r="F18" s="13"/>
      <c r="G18" s="13"/>
    </row>
    <row r="19" spans="1:7" ht="15.75" x14ac:dyDescent="0.5">
      <c r="A19" s="39"/>
      <c r="B19" s="39"/>
      <c r="C19" s="35"/>
      <c r="D19" s="35"/>
      <c r="E19" s="36"/>
      <c r="F19" s="13"/>
      <c r="G19" s="13"/>
    </row>
    <row r="20" spans="1:7" s="44" customFormat="1" x14ac:dyDescent="0.45">
      <c r="A20" s="44" t="s">
        <v>59</v>
      </c>
    </row>
    <row r="21" spans="1:7" s="44" customFormat="1" x14ac:dyDescent="0.45">
      <c r="A21" s="45" t="s">
        <v>60</v>
      </c>
    </row>
    <row r="22" spans="1:7" s="44" customFormat="1" x14ac:dyDescent="0.45">
      <c r="A22" s="45" t="s">
        <v>61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2D0B8-3BAA-4C3A-9B3D-06E5009DB77D}">
  <dimension ref="A2:M22"/>
  <sheetViews>
    <sheetView tabSelected="1" workbookViewId="0">
      <selection activeCell="H19" sqref="H19"/>
    </sheetView>
  </sheetViews>
  <sheetFormatPr defaultRowHeight="14.25" x14ac:dyDescent="0.45"/>
  <cols>
    <col min="1" max="1" width="4.796875" customWidth="1"/>
    <col min="2" max="2" width="11.73046875" customWidth="1"/>
    <col min="3" max="3" width="39.73046875" bestFit="1" customWidth="1"/>
    <col min="4" max="4" width="12" customWidth="1"/>
    <col min="5" max="5" width="11.46484375" customWidth="1"/>
    <col min="6" max="6" width="13.73046875" customWidth="1"/>
    <col min="7" max="7" width="6.19921875" customWidth="1"/>
    <col min="8" max="8" width="22.46484375" bestFit="1" customWidth="1"/>
    <col min="9" max="9" width="18.19921875" bestFit="1" customWidth="1"/>
    <col min="10" max="10" width="47.46484375" bestFit="1" customWidth="1"/>
    <col min="11" max="11" width="11.73046875" customWidth="1"/>
  </cols>
  <sheetData>
    <row r="2" spans="1:13" ht="20.65" x14ac:dyDescent="0.6">
      <c r="A2" s="42" t="s">
        <v>17</v>
      </c>
      <c r="B2" s="42"/>
      <c r="C2" s="42"/>
      <c r="D2" s="42"/>
      <c r="E2" s="42"/>
      <c r="F2" s="42"/>
      <c r="G2" s="1"/>
    </row>
    <row r="3" spans="1:13" ht="20.65" x14ac:dyDescent="0.6">
      <c r="A3" s="42" t="s">
        <v>58</v>
      </c>
      <c r="B3" s="42"/>
      <c r="C3" s="42"/>
      <c r="D3" s="42"/>
      <c r="E3" s="42"/>
      <c r="F3" s="42"/>
      <c r="G3" s="1"/>
    </row>
    <row r="4" spans="1:13" ht="18.399999999999999" thickBot="1" x14ac:dyDescent="0.6">
      <c r="A4" s="43" t="s">
        <v>0</v>
      </c>
      <c r="B4" s="43"/>
      <c r="C4" s="43"/>
      <c r="D4" s="43"/>
      <c r="E4" s="43"/>
      <c r="F4" s="43"/>
      <c r="G4" s="2"/>
    </row>
    <row r="5" spans="1:13" ht="15.75" thickTop="1" x14ac:dyDescent="0.4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  <c r="G5" s="6"/>
      <c r="H5" s="6"/>
    </row>
    <row r="6" spans="1:13" ht="15.4" x14ac:dyDescent="0.45">
      <c r="A6" s="7"/>
      <c r="B6" s="8"/>
      <c r="C6" s="9" t="s">
        <v>57</v>
      </c>
      <c r="D6" s="10">
        <v>292235</v>
      </c>
      <c r="E6" s="11"/>
      <c r="F6" s="12">
        <f>D6</f>
        <v>292235</v>
      </c>
      <c r="G6" s="13"/>
      <c r="H6" s="14"/>
      <c r="I6" s="15"/>
      <c r="J6" s="16"/>
      <c r="K6" s="16"/>
      <c r="L6" s="16"/>
      <c r="M6" s="16"/>
    </row>
    <row r="7" spans="1:13" ht="15.4" x14ac:dyDescent="0.45">
      <c r="A7" s="7"/>
      <c r="B7" s="8"/>
      <c r="C7" s="9" t="s">
        <v>13</v>
      </c>
      <c r="D7" s="17">
        <v>23137493.260000002</v>
      </c>
      <c r="E7" s="18"/>
      <c r="F7" s="12">
        <f>F6+D7-E7</f>
        <v>23429728.260000002</v>
      </c>
      <c r="G7" s="13"/>
      <c r="H7" s="14"/>
      <c r="I7" s="15"/>
      <c r="J7" s="16"/>
      <c r="K7" s="16"/>
      <c r="L7" s="16"/>
      <c r="M7" s="16"/>
    </row>
    <row r="8" spans="1:13" ht="15.4" x14ac:dyDescent="0.45">
      <c r="A8" s="7">
        <v>1</v>
      </c>
      <c r="B8" s="41">
        <v>45992</v>
      </c>
      <c r="C8" s="24" t="s">
        <v>44</v>
      </c>
      <c r="D8" s="20">
        <v>100000</v>
      </c>
      <c r="E8" s="20"/>
      <c r="F8" s="12">
        <f t="shared" ref="F8:F11" si="0">F7+D8-E8</f>
        <v>23529728.260000002</v>
      </c>
      <c r="G8" s="13"/>
      <c r="H8" s="21"/>
      <c r="I8" s="22"/>
    </row>
    <row r="9" spans="1:13" ht="15.4" x14ac:dyDescent="0.45">
      <c r="A9" s="7"/>
      <c r="B9" s="41">
        <v>46016</v>
      </c>
      <c r="C9" s="24" t="s">
        <v>15</v>
      </c>
      <c r="D9" s="20"/>
      <c r="E9" s="20"/>
      <c r="F9" s="12">
        <f t="shared" si="0"/>
        <v>23529728.260000002</v>
      </c>
      <c r="G9" s="13"/>
      <c r="H9" s="21"/>
      <c r="I9" s="22"/>
    </row>
    <row r="10" spans="1:13" ht="15.4" x14ac:dyDescent="0.45">
      <c r="A10" s="7"/>
      <c r="B10" s="41">
        <v>46016</v>
      </c>
      <c r="C10" s="24" t="s">
        <v>16</v>
      </c>
      <c r="D10" s="20"/>
      <c r="E10" s="20"/>
      <c r="F10" s="12">
        <f t="shared" si="0"/>
        <v>23529728.260000002</v>
      </c>
      <c r="G10" s="13"/>
      <c r="H10" s="21"/>
      <c r="I10" s="22"/>
    </row>
    <row r="11" spans="1:13" ht="15.4" x14ac:dyDescent="0.45">
      <c r="A11" s="26"/>
      <c r="B11" s="27"/>
      <c r="C11" s="28"/>
      <c r="D11" s="29"/>
      <c r="E11" s="29"/>
      <c r="F11" s="12">
        <f t="shared" si="0"/>
        <v>23529728.260000002</v>
      </c>
      <c r="G11" s="13"/>
    </row>
    <row r="12" spans="1:13" ht="15.75" thickBot="1" x14ac:dyDescent="0.5">
      <c r="A12" s="30"/>
      <c r="B12" s="31"/>
      <c r="C12" s="31"/>
      <c r="D12" s="32">
        <f>SUM(D6:D10)</f>
        <v>23529728.260000002</v>
      </c>
      <c r="E12" s="32">
        <f>SUM(E6:E11)</f>
        <v>0</v>
      </c>
      <c r="F12" s="33">
        <f>F11</f>
        <v>23529728.260000002</v>
      </c>
      <c r="H12" s="25"/>
    </row>
    <row r="13" spans="1:13" ht="16.149999999999999" thickTop="1" x14ac:dyDescent="0.5">
      <c r="A13" s="34" t="s">
        <v>8</v>
      </c>
      <c r="B13" s="34"/>
      <c r="C13" s="35"/>
      <c r="D13" s="35"/>
      <c r="E13" s="36" t="s">
        <v>9</v>
      </c>
      <c r="F13" s="13"/>
      <c r="G13" s="13"/>
      <c r="H13" s="37"/>
    </row>
    <row r="14" spans="1:13" ht="15.75" x14ac:dyDescent="0.5">
      <c r="A14" s="34"/>
      <c r="B14" s="34"/>
      <c r="C14" s="35"/>
      <c r="D14" s="35"/>
      <c r="E14" s="36"/>
      <c r="F14" s="13"/>
      <c r="G14" s="13"/>
    </row>
    <row r="15" spans="1:13" ht="15.75" x14ac:dyDescent="0.5">
      <c r="A15" s="34"/>
      <c r="B15" s="34"/>
      <c r="C15" s="35"/>
      <c r="D15" s="35"/>
      <c r="E15" s="36"/>
      <c r="F15" s="13"/>
      <c r="G15" s="13"/>
    </row>
    <row r="16" spans="1:13" ht="15.75" x14ac:dyDescent="0.5">
      <c r="A16" s="34"/>
      <c r="B16" s="34"/>
      <c r="C16" s="35"/>
      <c r="D16" s="35"/>
      <c r="E16" s="36"/>
      <c r="F16" s="13"/>
      <c r="G16" s="13"/>
    </row>
    <row r="17" spans="1:7" ht="15.75" x14ac:dyDescent="0.5">
      <c r="A17" s="34"/>
      <c r="B17" s="34"/>
      <c r="C17" s="38"/>
      <c r="D17" s="38"/>
      <c r="E17" s="36"/>
      <c r="F17" s="13"/>
      <c r="G17" s="13"/>
    </row>
    <row r="18" spans="1:7" ht="15.75" x14ac:dyDescent="0.5">
      <c r="A18" s="39" t="s">
        <v>10</v>
      </c>
      <c r="B18" s="39"/>
      <c r="C18" s="35"/>
      <c r="D18" s="35"/>
      <c r="E18" s="36" t="s">
        <v>11</v>
      </c>
      <c r="F18" s="13"/>
      <c r="G18" s="13"/>
    </row>
    <row r="19" spans="1:7" ht="15.75" x14ac:dyDescent="0.5">
      <c r="A19" s="39"/>
      <c r="B19" s="39"/>
      <c r="C19" s="35"/>
      <c r="D19" s="35"/>
      <c r="E19" s="36"/>
      <c r="F19" s="13"/>
      <c r="G19" s="13"/>
    </row>
    <row r="20" spans="1:7" s="44" customFormat="1" x14ac:dyDescent="0.45">
      <c r="A20" s="44" t="s">
        <v>59</v>
      </c>
    </row>
    <row r="21" spans="1:7" s="44" customFormat="1" x14ac:dyDescent="0.45">
      <c r="A21" s="45" t="s">
        <v>60</v>
      </c>
    </row>
    <row r="22" spans="1:7" s="44" customFormat="1" x14ac:dyDescent="0.45">
      <c r="A22" s="45" t="s">
        <v>61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C34F6-2585-4CC9-87D0-E24A0DF1D7F5}">
  <dimension ref="A2:M23"/>
  <sheetViews>
    <sheetView workbookViewId="0">
      <selection activeCell="A21" sqref="A21:XFD23"/>
    </sheetView>
  </sheetViews>
  <sheetFormatPr defaultRowHeight="14.25" x14ac:dyDescent="0.45"/>
  <cols>
    <col min="1" max="1" width="4.796875" customWidth="1"/>
    <col min="2" max="2" width="11.73046875" customWidth="1"/>
    <col min="3" max="3" width="39.73046875" bestFit="1" customWidth="1"/>
    <col min="4" max="4" width="12" customWidth="1"/>
    <col min="5" max="5" width="11.46484375" customWidth="1"/>
    <col min="6" max="6" width="13.73046875" customWidth="1"/>
    <col min="7" max="7" width="6.19921875" customWidth="1"/>
    <col min="8" max="8" width="22.46484375" bestFit="1" customWidth="1"/>
    <col min="9" max="9" width="18.19921875" bestFit="1" customWidth="1"/>
    <col min="10" max="10" width="47.46484375" bestFit="1" customWidth="1"/>
    <col min="11" max="11" width="11.73046875" customWidth="1"/>
  </cols>
  <sheetData>
    <row r="2" spans="1:13" ht="20.65" x14ac:dyDescent="0.6">
      <c r="A2" s="42" t="s">
        <v>17</v>
      </c>
      <c r="B2" s="42"/>
      <c r="C2" s="42"/>
      <c r="D2" s="42"/>
      <c r="E2" s="42"/>
      <c r="F2" s="42"/>
      <c r="G2" s="1"/>
    </row>
    <row r="3" spans="1:13" ht="20.65" x14ac:dyDescent="0.6">
      <c r="A3" s="42" t="s">
        <v>19</v>
      </c>
      <c r="B3" s="42"/>
      <c r="C3" s="42"/>
      <c r="D3" s="42"/>
      <c r="E3" s="42"/>
      <c r="F3" s="42"/>
      <c r="G3" s="1"/>
    </row>
    <row r="4" spans="1:13" ht="18.399999999999999" thickBot="1" x14ac:dyDescent="0.6">
      <c r="A4" s="43" t="s">
        <v>0</v>
      </c>
      <c r="B4" s="43"/>
      <c r="C4" s="43"/>
      <c r="D4" s="43"/>
      <c r="E4" s="43"/>
      <c r="F4" s="43"/>
      <c r="G4" s="2"/>
    </row>
    <row r="5" spans="1:13" ht="15.75" thickTop="1" x14ac:dyDescent="0.4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  <c r="G5" s="6"/>
      <c r="H5" s="6"/>
    </row>
    <row r="6" spans="1:13" ht="15.4" x14ac:dyDescent="0.45">
      <c r="A6" s="7"/>
      <c r="B6" s="8"/>
      <c r="C6" s="9" t="s">
        <v>20</v>
      </c>
      <c r="D6" s="10">
        <v>292235</v>
      </c>
      <c r="E6" s="11"/>
      <c r="F6" s="12">
        <f>D6</f>
        <v>292235</v>
      </c>
      <c r="G6" s="13"/>
      <c r="H6" s="14"/>
      <c r="I6" s="15"/>
      <c r="J6" s="16"/>
      <c r="K6" s="16"/>
      <c r="L6" s="16"/>
      <c r="M6" s="16"/>
    </row>
    <row r="7" spans="1:13" ht="15.4" x14ac:dyDescent="0.45">
      <c r="A7" s="7"/>
      <c r="B7" s="8"/>
      <c r="C7" s="9" t="s">
        <v>13</v>
      </c>
      <c r="D7" s="17">
        <v>9975706.2599999998</v>
      </c>
      <c r="E7" s="18"/>
      <c r="F7" s="12">
        <f>F6+D7-E7</f>
        <v>10267941.26</v>
      </c>
      <c r="G7" s="13"/>
      <c r="H7" s="14"/>
      <c r="I7" s="15"/>
      <c r="J7" s="16"/>
      <c r="K7" s="16"/>
      <c r="L7" s="16"/>
      <c r="M7" s="16"/>
    </row>
    <row r="8" spans="1:13" ht="15.4" x14ac:dyDescent="0.45">
      <c r="A8" s="7">
        <v>1</v>
      </c>
      <c r="B8" s="19">
        <v>45689</v>
      </c>
      <c r="C8" s="40" t="s">
        <v>21</v>
      </c>
      <c r="D8" s="20">
        <v>75000</v>
      </c>
      <c r="E8" s="20"/>
      <c r="F8" s="12">
        <f t="shared" ref="F8:F12" si="0">F7+D8-E8</f>
        <v>10342941.26</v>
      </c>
      <c r="G8" s="13"/>
      <c r="H8" s="21"/>
      <c r="I8" s="22"/>
    </row>
    <row r="9" spans="1:13" ht="15.4" x14ac:dyDescent="0.45">
      <c r="A9" s="7">
        <v>2</v>
      </c>
      <c r="B9" s="19">
        <v>45713</v>
      </c>
      <c r="C9" s="23" t="s">
        <v>15</v>
      </c>
      <c r="D9" s="20">
        <v>2131</v>
      </c>
      <c r="E9" s="20"/>
      <c r="F9" s="12">
        <f t="shared" si="0"/>
        <v>10345072.26</v>
      </c>
      <c r="G9" s="13"/>
      <c r="H9" s="21"/>
      <c r="I9" s="22"/>
    </row>
    <row r="10" spans="1:13" ht="15.4" x14ac:dyDescent="0.45">
      <c r="A10" s="7">
        <v>3</v>
      </c>
      <c r="B10" s="19">
        <v>45713</v>
      </c>
      <c r="C10" s="24" t="s">
        <v>16</v>
      </c>
      <c r="D10" s="20"/>
      <c r="E10" s="20">
        <v>426</v>
      </c>
      <c r="F10" s="12">
        <f t="shared" si="0"/>
        <v>10344646.26</v>
      </c>
      <c r="G10" s="13"/>
      <c r="H10" s="25"/>
    </row>
    <row r="11" spans="1:13" ht="15.4" x14ac:dyDescent="0.45">
      <c r="A11" s="7"/>
      <c r="B11" s="19"/>
      <c r="C11" s="24"/>
      <c r="D11" s="20"/>
      <c r="E11" s="20"/>
      <c r="F11" s="12">
        <f t="shared" si="0"/>
        <v>10344646.26</v>
      </c>
      <c r="G11" s="13"/>
      <c r="H11" s="21"/>
      <c r="I11" s="22"/>
    </row>
    <row r="12" spans="1:13" ht="15.4" x14ac:dyDescent="0.45">
      <c r="A12" s="26"/>
      <c r="B12" s="27"/>
      <c r="C12" s="28"/>
      <c r="D12" s="29"/>
      <c r="E12" s="29"/>
      <c r="F12" s="12">
        <f t="shared" si="0"/>
        <v>10344646.26</v>
      </c>
      <c r="G12" s="13"/>
    </row>
    <row r="13" spans="1:13" ht="15.75" thickBot="1" x14ac:dyDescent="0.5">
      <c r="A13" s="30"/>
      <c r="B13" s="31"/>
      <c r="C13" s="31"/>
      <c r="D13" s="32">
        <f>SUM(D6:D10)</f>
        <v>10345072.26</v>
      </c>
      <c r="E13" s="32">
        <f>SUM(E6:E12)</f>
        <v>426</v>
      </c>
      <c r="F13" s="33">
        <f>F12</f>
        <v>10344646.26</v>
      </c>
      <c r="H13" s="25"/>
    </row>
    <row r="14" spans="1:13" ht="16.149999999999999" thickTop="1" x14ac:dyDescent="0.5">
      <c r="A14" s="34" t="s">
        <v>8</v>
      </c>
      <c r="B14" s="34"/>
      <c r="C14" s="35"/>
      <c r="D14" s="35"/>
      <c r="E14" s="36" t="s">
        <v>9</v>
      </c>
      <c r="F14" s="13"/>
      <c r="G14" s="13"/>
      <c r="H14" s="37"/>
    </row>
    <row r="15" spans="1:13" ht="15.75" x14ac:dyDescent="0.5">
      <c r="A15" s="34"/>
      <c r="B15" s="34"/>
      <c r="C15" s="35"/>
      <c r="D15" s="35"/>
      <c r="E15" s="36"/>
      <c r="F15" s="13"/>
      <c r="G15" s="13"/>
    </row>
    <row r="16" spans="1:13" ht="15.75" x14ac:dyDescent="0.5">
      <c r="A16" s="34"/>
      <c r="B16" s="34"/>
      <c r="C16" s="35"/>
      <c r="D16" s="35"/>
      <c r="E16" s="36"/>
      <c r="F16" s="13"/>
      <c r="G16" s="13"/>
    </row>
    <row r="17" spans="1:7" ht="15.75" x14ac:dyDescent="0.5">
      <c r="A17" s="34"/>
      <c r="B17" s="34"/>
      <c r="C17" s="35"/>
      <c r="D17" s="35"/>
      <c r="E17" s="36"/>
      <c r="F17" s="13"/>
      <c r="G17" s="13"/>
    </row>
    <row r="18" spans="1:7" ht="15.75" x14ac:dyDescent="0.5">
      <c r="A18" s="34"/>
      <c r="B18" s="34"/>
      <c r="C18" s="38"/>
      <c r="D18" s="38"/>
      <c r="E18" s="36"/>
      <c r="F18" s="13"/>
      <c r="G18" s="13"/>
    </row>
    <row r="19" spans="1:7" ht="15.75" x14ac:dyDescent="0.5">
      <c r="A19" s="39" t="s">
        <v>10</v>
      </c>
      <c r="B19" s="39"/>
      <c r="C19" s="35"/>
      <c r="D19" s="35"/>
      <c r="E19" s="36" t="s">
        <v>11</v>
      </c>
      <c r="F19" s="13"/>
      <c r="G19" s="13"/>
    </row>
    <row r="20" spans="1:7" ht="15.75" x14ac:dyDescent="0.5">
      <c r="A20" s="39"/>
      <c r="B20" s="39"/>
      <c r="C20" s="35"/>
      <c r="D20" s="35"/>
      <c r="E20" s="36"/>
      <c r="F20" s="13"/>
      <c r="G20" s="13"/>
    </row>
    <row r="21" spans="1:7" s="44" customFormat="1" x14ac:dyDescent="0.45">
      <c r="A21" s="44" t="s">
        <v>59</v>
      </c>
    </row>
    <row r="22" spans="1:7" s="44" customFormat="1" x14ac:dyDescent="0.45">
      <c r="A22" s="45" t="s">
        <v>60</v>
      </c>
    </row>
    <row r="23" spans="1:7" s="44" customFormat="1" x14ac:dyDescent="0.45">
      <c r="A23" s="45" t="s">
        <v>61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92606-D566-4007-84E5-4FD2DB821BD9}">
  <dimension ref="A2:M23"/>
  <sheetViews>
    <sheetView workbookViewId="0">
      <selection activeCell="I15" sqref="I15"/>
    </sheetView>
  </sheetViews>
  <sheetFormatPr defaultRowHeight="14.25" x14ac:dyDescent="0.45"/>
  <cols>
    <col min="1" max="1" width="4.796875" customWidth="1"/>
    <col min="2" max="2" width="11.73046875" customWidth="1"/>
    <col min="3" max="3" width="39.73046875" bestFit="1" customWidth="1"/>
    <col min="4" max="4" width="12" customWidth="1"/>
    <col min="5" max="5" width="11.46484375" customWidth="1"/>
    <col min="6" max="6" width="13.73046875" customWidth="1"/>
    <col min="7" max="7" width="6.19921875" customWidth="1"/>
    <col min="8" max="8" width="22.46484375" bestFit="1" customWidth="1"/>
    <col min="9" max="9" width="18.19921875" bestFit="1" customWidth="1"/>
    <col min="10" max="10" width="47.46484375" bestFit="1" customWidth="1"/>
    <col min="11" max="11" width="11.73046875" customWidth="1"/>
  </cols>
  <sheetData>
    <row r="2" spans="1:13" ht="20.65" x14ac:dyDescent="0.6">
      <c r="A2" s="42" t="s">
        <v>17</v>
      </c>
      <c r="B2" s="42"/>
      <c r="C2" s="42"/>
      <c r="D2" s="42"/>
      <c r="E2" s="42"/>
      <c r="F2" s="42"/>
      <c r="G2" s="1"/>
    </row>
    <row r="3" spans="1:13" ht="20.65" x14ac:dyDescent="0.6">
      <c r="A3" s="42" t="s">
        <v>22</v>
      </c>
      <c r="B3" s="42"/>
      <c r="C3" s="42"/>
      <c r="D3" s="42"/>
      <c r="E3" s="42"/>
      <c r="F3" s="42"/>
      <c r="G3" s="1"/>
    </row>
    <row r="4" spans="1:13" ht="18.399999999999999" thickBot="1" x14ac:dyDescent="0.6">
      <c r="A4" s="43" t="s">
        <v>0</v>
      </c>
      <c r="B4" s="43"/>
      <c r="C4" s="43"/>
      <c r="D4" s="43"/>
      <c r="E4" s="43"/>
      <c r="F4" s="43"/>
      <c r="G4" s="2"/>
    </row>
    <row r="5" spans="1:13" ht="15.75" thickTop="1" x14ac:dyDescent="0.4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  <c r="G5" s="6"/>
      <c r="H5" s="6"/>
    </row>
    <row r="6" spans="1:13" ht="15.4" x14ac:dyDescent="0.45">
      <c r="A6" s="7"/>
      <c r="B6" s="8"/>
      <c r="C6" s="9" t="s">
        <v>23</v>
      </c>
      <c r="D6" s="10">
        <v>292235</v>
      </c>
      <c r="E6" s="11"/>
      <c r="F6" s="12">
        <f>D6</f>
        <v>292235</v>
      </c>
      <c r="G6" s="13"/>
      <c r="H6" s="14"/>
      <c r="I6" s="15"/>
      <c r="J6" s="16"/>
      <c r="K6" s="16"/>
      <c r="L6" s="16"/>
      <c r="M6" s="16"/>
    </row>
    <row r="7" spans="1:13" ht="15.4" x14ac:dyDescent="0.45">
      <c r="A7" s="7"/>
      <c r="B7" s="8"/>
      <c r="C7" s="9" t="s">
        <v>13</v>
      </c>
      <c r="D7" s="17">
        <v>10052411.26</v>
      </c>
      <c r="E7" s="18"/>
      <c r="F7" s="12">
        <f>F6+D7-E7</f>
        <v>10344646.26</v>
      </c>
      <c r="G7" s="13"/>
      <c r="H7" s="14"/>
      <c r="I7" s="15"/>
      <c r="J7" s="16"/>
      <c r="K7" s="16"/>
      <c r="L7" s="16"/>
      <c r="M7" s="16"/>
    </row>
    <row r="8" spans="1:13" ht="15.4" x14ac:dyDescent="0.45">
      <c r="A8" s="7">
        <v>1</v>
      </c>
      <c r="B8" s="19">
        <v>45717</v>
      </c>
      <c r="C8" s="40" t="s">
        <v>24</v>
      </c>
      <c r="D8" s="20">
        <v>100000</v>
      </c>
      <c r="E8" s="20"/>
      <c r="F8" s="12">
        <f t="shared" ref="F8:F12" si="0">F7+D8-E8</f>
        <v>10444646.26</v>
      </c>
      <c r="G8" s="13"/>
      <c r="H8" s="21"/>
      <c r="I8" s="22"/>
    </row>
    <row r="9" spans="1:13" ht="15.4" x14ac:dyDescent="0.45">
      <c r="A9" s="7">
        <v>2</v>
      </c>
      <c r="B9" s="19">
        <v>45719</v>
      </c>
      <c r="C9" s="23" t="s">
        <v>25</v>
      </c>
      <c r="D9" s="20">
        <v>100000</v>
      </c>
      <c r="E9" s="20"/>
      <c r="F9" s="12">
        <f t="shared" si="0"/>
        <v>10544646.26</v>
      </c>
      <c r="G9" s="13"/>
      <c r="H9" s="21"/>
      <c r="I9" s="22"/>
    </row>
    <row r="10" spans="1:13" ht="15.4" x14ac:dyDescent="0.45">
      <c r="A10" s="7">
        <v>3</v>
      </c>
      <c r="B10" s="19">
        <v>45741</v>
      </c>
      <c r="C10" s="24" t="s">
        <v>15</v>
      </c>
      <c r="D10" s="20">
        <v>1961</v>
      </c>
      <c r="E10" s="20"/>
      <c r="F10" s="12">
        <f t="shared" si="0"/>
        <v>10546607.26</v>
      </c>
      <c r="G10" s="13"/>
      <c r="H10" s="25"/>
    </row>
    <row r="11" spans="1:13" ht="15.4" x14ac:dyDescent="0.45">
      <c r="A11" s="7">
        <v>4</v>
      </c>
      <c r="B11" s="19">
        <v>45741</v>
      </c>
      <c r="C11" s="24" t="s">
        <v>16</v>
      </c>
      <c r="D11" s="20"/>
      <c r="E11" s="20">
        <v>392</v>
      </c>
      <c r="F11" s="12">
        <f t="shared" si="0"/>
        <v>10546215.26</v>
      </c>
      <c r="G11" s="13"/>
      <c r="H11" s="21"/>
      <c r="I11" s="22"/>
    </row>
    <row r="12" spans="1:13" ht="15.4" x14ac:dyDescent="0.45">
      <c r="A12" s="26"/>
      <c r="B12" s="27"/>
      <c r="C12" s="28"/>
      <c r="D12" s="29"/>
      <c r="E12" s="29"/>
      <c r="F12" s="12">
        <f t="shared" si="0"/>
        <v>10546215.26</v>
      </c>
      <c r="G12" s="13"/>
    </row>
    <row r="13" spans="1:13" ht="15.75" thickBot="1" x14ac:dyDescent="0.5">
      <c r="A13" s="30"/>
      <c r="B13" s="31"/>
      <c r="C13" s="31"/>
      <c r="D13" s="32">
        <f>SUM(D6:D10)</f>
        <v>10546607.26</v>
      </c>
      <c r="E13" s="32">
        <f>SUM(E6:E12)</f>
        <v>392</v>
      </c>
      <c r="F13" s="33">
        <f>F12</f>
        <v>10546215.26</v>
      </c>
      <c r="H13" s="25"/>
    </row>
    <row r="14" spans="1:13" ht="16.149999999999999" thickTop="1" x14ac:dyDescent="0.5">
      <c r="A14" s="34" t="s">
        <v>8</v>
      </c>
      <c r="B14" s="34"/>
      <c r="C14" s="35"/>
      <c r="D14" s="35"/>
      <c r="E14" s="36" t="s">
        <v>9</v>
      </c>
      <c r="F14" s="13"/>
      <c r="G14" s="13"/>
      <c r="H14" s="37"/>
    </row>
    <row r="15" spans="1:13" ht="15.75" x14ac:dyDescent="0.5">
      <c r="A15" s="34"/>
      <c r="B15" s="34"/>
      <c r="C15" s="35"/>
      <c r="D15" s="35"/>
      <c r="E15" s="36"/>
      <c r="F15" s="13"/>
      <c r="G15" s="13"/>
    </row>
    <row r="16" spans="1:13" ht="15.75" x14ac:dyDescent="0.5">
      <c r="A16" s="34"/>
      <c r="B16" s="34"/>
      <c r="C16" s="35"/>
      <c r="D16" s="35"/>
      <c r="E16" s="36"/>
      <c r="F16" s="13"/>
      <c r="G16" s="13"/>
    </row>
    <row r="17" spans="1:7" ht="15.75" x14ac:dyDescent="0.5">
      <c r="A17" s="34"/>
      <c r="B17" s="34"/>
      <c r="C17" s="35"/>
      <c r="D17" s="35"/>
      <c r="E17" s="36"/>
      <c r="F17" s="13"/>
      <c r="G17" s="13"/>
    </row>
    <row r="18" spans="1:7" ht="15.75" x14ac:dyDescent="0.5">
      <c r="A18" s="34"/>
      <c r="B18" s="34"/>
      <c r="C18" s="38"/>
      <c r="D18" s="38"/>
      <c r="E18" s="36"/>
      <c r="F18" s="13"/>
      <c r="G18" s="13"/>
    </row>
    <row r="19" spans="1:7" ht="15.75" x14ac:dyDescent="0.5">
      <c r="A19" s="39" t="s">
        <v>10</v>
      </c>
      <c r="B19" s="39"/>
      <c r="C19" s="35"/>
      <c r="D19" s="35"/>
      <c r="E19" s="36" t="s">
        <v>11</v>
      </c>
      <c r="F19" s="13"/>
      <c r="G19" s="13"/>
    </row>
    <row r="20" spans="1:7" ht="15.75" x14ac:dyDescent="0.5">
      <c r="A20" s="39"/>
      <c r="B20" s="39"/>
      <c r="C20" s="35"/>
      <c r="D20" s="35"/>
      <c r="E20" s="36"/>
      <c r="F20" s="13"/>
      <c r="G20" s="13"/>
    </row>
    <row r="21" spans="1:7" s="44" customFormat="1" x14ac:dyDescent="0.45">
      <c r="A21" s="44" t="s">
        <v>59</v>
      </c>
    </row>
    <row r="22" spans="1:7" s="44" customFormat="1" x14ac:dyDescent="0.45">
      <c r="A22" s="45" t="s">
        <v>60</v>
      </c>
    </row>
    <row r="23" spans="1:7" s="44" customFormat="1" x14ac:dyDescent="0.45">
      <c r="A23" s="45" t="s">
        <v>61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B246E-8B20-48DB-932B-6E87D3D8369F}">
  <dimension ref="A2:M23"/>
  <sheetViews>
    <sheetView workbookViewId="0">
      <selection activeCell="A21" sqref="A21:XFD23"/>
    </sheetView>
  </sheetViews>
  <sheetFormatPr defaultRowHeight="14.25" x14ac:dyDescent="0.45"/>
  <cols>
    <col min="1" max="1" width="4.796875" customWidth="1"/>
    <col min="2" max="2" width="11.73046875" customWidth="1"/>
    <col min="3" max="3" width="39.73046875" bestFit="1" customWidth="1"/>
    <col min="4" max="4" width="12" customWidth="1"/>
    <col min="5" max="5" width="11.46484375" customWidth="1"/>
    <col min="6" max="6" width="13.73046875" customWidth="1"/>
    <col min="7" max="7" width="6.19921875" customWidth="1"/>
    <col min="8" max="8" width="22.46484375" bestFit="1" customWidth="1"/>
    <col min="9" max="9" width="18.19921875" bestFit="1" customWidth="1"/>
    <col min="10" max="10" width="47.46484375" bestFit="1" customWidth="1"/>
    <col min="11" max="11" width="11.73046875" customWidth="1"/>
  </cols>
  <sheetData>
    <row r="2" spans="1:13" ht="20.65" x14ac:dyDescent="0.6">
      <c r="A2" s="42" t="s">
        <v>17</v>
      </c>
      <c r="B2" s="42"/>
      <c r="C2" s="42"/>
      <c r="D2" s="42"/>
      <c r="E2" s="42"/>
      <c r="F2" s="42"/>
      <c r="G2" s="1"/>
    </row>
    <row r="3" spans="1:13" ht="20.65" x14ac:dyDescent="0.6">
      <c r="A3" s="42" t="s">
        <v>26</v>
      </c>
      <c r="B3" s="42"/>
      <c r="C3" s="42"/>
      <c r="D3" s="42"/>
      <c r="E3" s="42"/>
      <c r="F3" s="42"/>
      <c r="G3" s="1"/>
    </row>
    <row r="4" spans="1:13" ht="18.399999999999999" thickBot="1" x14ac:dyDescent="0.6">
      <c r="A4" s="43" t="s">
        <v>0</v>
      </c>
      <c r="B4" s="43"/>
      <c r="C4" s="43"/>
      <c r="D4" s="43"/>
      <c r="E4" s="43"/>
      <c r="F4" s="43"/>
      <c r="G4" s="2"/>
    </row>
    <row r="5" spans="1:13" ht="15.75" thickTop="1" x14ac:dyDescent="0.4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  <c r="G5" s="6"/>
      <c r="H5" s="6"/>
    </row>
    <row r="6" spans="1:13" ht="15.4" x14ac:dyDescent="0.45">
      <c r="A6" s="7"/>
      <c r="B6" s="8"/>
      <c r="C6" s="9" t="s">
        <v>27</v>
      </c>
      <c r="D6" s="10">
        <v>292235</v>
      </c>
      <c r="E6" s="11"/>
      <c r="F6" s="12">
        <f>D6</f>
        <v>292235</v>
      </c>
      <c r="G6" s="13"/>
      <c r="H6" s="14"/>
      <c r="I6" s="15"/>
      <c r="J6" s="16"/>
      <c r="K6" s="16"/>
      <c r="L6" s="16"/>
      <c r="M6" s="16"/>
    </row>
    <row r="7" spans="1:13" ht="15.4" x14ac:dyDescent="0.45">
      <c r="A7" s="7"/>
      <c r="B7" s="8"/>
      <c r="C7" s="9" t="s">
        <v>13</v>
      </c>
      <c r="D7" s="17">
        <v>10253980.26</v>
      </c>
      <c r="E7" s="18"/>
      <c r="F7" s="12">
        <f>F6+D7-E7</f>
        <v>10546215.26</v>
      </c>
      <c r="G7" s="13"/>
      <c r="H7" s="14"/>
      <c r="I7" s="15"/>
      <c r="J7" s="16"/>
      <c r="K7" s="16"/>
      <c r="L7" s="16"/>
      <c r="M7" s="16"/>
    </row>
    <row r="8" spans="1:13" ht="15.4" x14ac:dyDescent="0.45">
      <c r="A8" s="7">
        <v>1</v>
      </c>
      <c r="B8" s="19">
        <v>45748</v>
      </c>
      <c r="C8" s="40" t="s">
        <v>24</v>
      </c>
      <c r="D8" s="20">
        <v>100000</v>
      </c>
      <c r="E8" s="20"/>
      <c r="F8" s="12">
        <f t="shared" ref="F8:F12" si="0">F7+D8-E8</f>
        <v>10646215.26</v>
      </c>
      <c r="G8" s="13"/>
      <c r="H8" s="21"/>
      <c r="I8" s="22"/>
    </row>
    <row r="9" spans="1:13" ht="15.4" x14ac:dyDescent="0.45">
      <c r="A9" s="7">
        <v>2</v>
      </c>
      <c r="B9" s="19">
        <v>45765</v>
      </c>
      <c r="C9" s="23" t="s">
        <v>28</v>
      </c>
      <c r="D9" s="20">
        <v>10000</v>
      </c>
      <c r="E9" s="20"/>
      <c r="F9" s="12">
        <f t="shared" si="0"/>
        <v>10656215.26</v>
      </c>
      <c r="G9" s="13"/>
      <c r="H9" s="21"/>
      <c r="I9" s="22"/>
    </row>
    <row r="10" spans="1:13" ht="15.4" x14ac:dyDescent="0.45">
      <c r="A10" s="7">
        <v>3</v>
      </c>
      <c r="B10" s="19">
        <v>45772</v>
      </c>
      <c r="C10" s="24" t="s">
        <v>15</v>
      </c>
      <c r="D10" s="20">
        <v>2194</v>
      </c>
      <c r="E10" s="20"/>
      <c r="F10" s="12">
        <f t="shared" si="0"/>
        <v>10658409.26</v>
      </c>
      <c r="G10" s="13"/>
      <c r="H10" s="25"/>
    </row>
    <row r="11" spans="1:13" ht="15.4" x14ac:dyDescent="0.45">
      <c r="A11" s="7">
        <v>4</v>
      </c>
      <c r="B11" s="19">
        <v>45772</v>
      </c>
      <c r="C11" s="24" t="s">
        <v>16</v>
      </c>
      <c r="D11" s="20"/>
      <c r="E11" s="20">
        <v>439</v>
      </c>
      <c r="F11" s="12">
        <f t="shared" si="0"/>
        <v>10657970.26</v>
      </c>
      <c r="G11" s="13"/>
      <c r="H11" s="21"/>
      <c r="I11" s="22"/>
    </row>
    <row r="12" spans="1:13" ht="15.4" x14ac:dyDescent="0.45">
      <c r="A12" s="26"/>
      <c r="B12" s="27"/>
      <c r="C12" s="28"/>
      <c r="D12" s="29"/>
      <c r="E12" s="29"/>
      <c r="F12" s="12">
        <f t="shared" si="0"/>
        <v>10657970.26</v>
      </c>
      <c r="G12" s="13"/>
    </row>
    <row r="13" spans="1:13" ht="15.75" thickBot="1" x14ac:dyDescent="0.5">
      <c r="A13" s="30"/>
      <c r="B13" s="31"/>
      <c r="C13" s="31"/>
      <c r="D13" s="32">
        <f>SUM(D6:D10)</f>
        <v>10658409.26</v>
      </c>
      <c r="E13" s="32">
        <f>SUM(E6:E12)</f>
        <v>439</v>
      </c>
      <c r="F13" s="33">
        <f>F12</f>
        <v>10657970.26</v>
      </c>
      <c r="H13" s="25"/>
    </row>
    <row r="14" spans="1:13" ht="16.149999999999999" thickTop="1" x14ac:dyDescent="0.5">
      <c r="A14" s="34" t="s">
        <v>8</v>
      </c>
      <c r="B14" s="34"/>
      <c r="C14" s="35"/>
      <c r="D14" s="35"/>
      <c r="E14" s="36" t="s">
        <v>9</v>
      </c>
      <c r="F14" s="13"/>
      <c r="G14" s="13"/>
      <c r="H14" s="37"/>
    </row>
    <row r="15" spans="1:13" ht="15.75" x14ac:dyDescent="0.5">
      <c r="A15" s="34"/>
      <c r="B15" s="34"/>
      <c r="C15" s="35"/>
      <c r="D15" s="35"/>
      <c r="E15" s="36"/>
      <c r="F15" s="13"/>
      <c r="G15" s="13"/>
    </row>
    <row r="16" spans="1:13" ht="15.75" x14ac:dyDescent="0.5">
      <c r="A16" s="34"/>
      <c r="B16" s="34"/>
      <c r="C16" s="35"/>
      <c r="D16" s="35"/>
      <c r="E16" s="36"/>
      <c r="F16" s="13"/>
      <c r="G16" s="13"/>
    </row>
    <row r="17" spans="1:7" ht="15.75" x14ac:dyDescent="0.5">
      <c r="A17" s="34"/>
      <c r="B17" s="34"/>
      <c r="C17" s="35"/>
      <c r="D17" s="35"/>
      <c r="E17" s="36"/>
      <c r="F17" s="13"/>
      <c r="G17" s="13"/>
    </row>
    <row r="18" spans="1:7" ht="15.75" x14ac:dyDescent="0.5">
      <c r="A18" s="34"/>
      <c r="B18" s="34"/>
      <c r="C18" s="38"/>
      <c r="D18" s="38"/>
      <c r="E18" s="36"/>
      <c r="F18" s="13"/>
      <c r="G18" s="13"/>
    </row>
    <row r="19" spans="1:7" ht="15.75" x14ac:dyDescent="0.5">
      <c r="A19" s="39" t="s">
        <v>10</v>
      </c>
      <c r="B19" s="39"/>
      <c r="C19" s="35"/>
      <c r="D19" s="35"/>
      <c r="E19" s="36" t="s">
        <v>11</v>
      </c>
      <c r="F19" s="13"/>
      <c r="G19" s="13"/>
    </row>
    <row r="20" spans="1:7" ht="15.75" x14ac:dyDescent="0.5">
      <c r="A20" s="39"/>
      <c r="B20" s="39"/>
      <c r="C20" s="35"/>
      <c r="D20" s="35"/>
      <c r="E20" s="36"/>
      <c r="F20" s="13"/>
      <c r="G20" s="13"/>
    </row>
    <row r="21" spans="1:7" s="44" customFormat="1" x14ac:dyDescent="0.45">
      <c r="A21" s="44" t="s">
        <v>59</v>
      </c>
    </row>
    <row r="22" spans="1:7" s="44" customFormat="1" x14ac:dyDescent="0.45">
      <c r="A22" s="45" t="s">
        <v>60</v>
      </c>
    </row>
    <row r="23" spans="1:7" s="44" customFormat="1" x14ac:dyDescent="0.45">
      <c r="A23" s="45" t="s">
        <v>61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D5B65-2E3B-4AEC-8488-A1E367030415}">
  <dimension ref="A2:M26"/>
  <sheetViews>
    <sheetView topLeftCell="A7" workbookViewId="0">
      <selection activeCell="A24" sqref="A24:XFD26"/>
    </sheetView>
  </sheetViews>
  <sheetFormatPr defaultRowHeight="14.25" x14ac:dyDescent="0.45"/>
  <cols>
    <col min="1" max="1" width="4.796875" customWidth="1"/>
    <col min="2" max="2" width="11.73046875" customWidth="1"/>
    <col min="3" max="3" width="39.73046875" bestFit="1" customWidth="1"/>
    <col min="4" max="4" width="12" customWidth="1"/>
    <col min="5" max="5" width="11.46484375" customWidth="1"/>
    <col min="6" max="6" width="13.73046875" customWidth="1"/>
    <col min="7" max="7" width="6.19921875" customWidth="1"/>
    <col min="8" max="8" width="22.46484375" bestFit="1" customWidth="1"/>
    <col min="9" max="9" width="18.19921875" bestFit="1" customWidth="1"/>
    <col min="10" max="10" width="47.46484375" bestFit="1" customWidth="1"/>
    <col min="11" max="11" width="11.73046875" customWidth="1"/>
  </cols>
  <sheetData>
    <row r="2" spans="1:13" ht="20.65" x14ac:dyDescent="0.6">
      <c r="A2" s="42" t="s">
        <v>17</v>
      </c>
      <c r="B2" s="42"/>
      <c r="C2" s="42"/>
      <c r="D2" s="42"/>
      <c r="E2" s="42"/>
      <c r="F2" s="42"/>
      <c r="G2" s="1"/>
    </row>
    <row r="3" spans="1:13" ht="20.65" x14ac:dyDescent="0.6">
      <c r="A3" s="42" t="s">
        <v>29</v>
      </c>
      <c r="B3" s="42"/>
      <c r="C3" s="42"/>
      <c r="D3" s="42"/>
      <c r="E3" s="42"/>
      <c r="F3" s="42"/>
      <c r="G3" s="1"/>
    </row>
    <row r="4" spans="1:13" ht="18.399999999999999" thickBot="1" x14ac:dyDescent="0.6">
      <c r="A4" s="43" t="s">
        <v>0</v>
      </c>
      <c r="B4" s="43"/>
      <c r="C4" s="43"/>
      <c r="D4" s="43"/>
      <c r="E4" s="43"/>
      <c r="F4" s="43"/>
      <c r="G4" s="2"/>
    </row>
    <row r="5" spans="1:13" ht="15.75" thickTop="1" x14ac:dyDescent="0.4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  <c r="G5" s="6"/>
      <c r="H5" s="6"/>
    </row>
    <row r="6" spans="1:13" ht="15.4" x14ac:dyDescent="0.45">
      <c r="A6" s="7"/>
      <c r="B6" s="8"/>
      <c r="C6" s="9" t="s">
        <v>30</v>
      </c>
      <c r="D6" s="10">
        <v>292235</v>
      </c>
      <c r="E6" s="11"/>
      <c r="F6" s="12">
        <f>D6</f>
        <v>292235</v>
      </c>
      <c r="G6" s="13"/>
      <c r="H6" s="14"/>
      <c r="I6" s="15"/>
      <c r="J6" s="16"/>
      <c r="K6" s="16"/>
      <c r="L6" s="16"/>
      <c r="M6" s="16"/>
    </row>
    <row r="7" spans="1:13" ht="15.4" x14ac:dyDescent="0.45">
      <c r="A7" s="7"/>
      <c r="B7" s="8"/>
      <c r="C7" s="9" t="s">
        <v>13</v>
      </c>
      <c r="D7" s="17">
        <v>10365735.26</v>
      </c>
      <c r="E7" s="18"/>
      <c r="F7" s="12">
        <f>F6+D7-E7</f>
        <v>10657970.26</v>
      </c>
      <c r="G7" s="13"/>
      <c r="H7" s="14"/>
      <c r="I7" s="15"/>
      <c r="J7" s="16"/>
      <c r="K7" s="16"/>
      <c r="L7" s="16"/>
      <c r="M7" s="16"/>
    </row>
    <row r="8" spans="1:13" ht="15.4" x14ac:dyDescent="0.45">
      <c r="A8" s="7">
        <v>1</v>
      </c>
      <c r="B8" s="19">
        <v>45778</v>
      </c>
      <c r="C8" s="40" t="s">
        <v>44</v>
      </c>
      <c r="D8" s="20">
        <v>100000</v>
      </c>
      <c r="E8" s="20"/>
      <c r="F8" s="12">
        <f t="shared" ref="F8:F15" si="0">F7+D8-E8</f>
        <v>10757970.26</v>
      </c>
      <c r="G8" s="13"/>
      <c r="H8" s="21"/>
      <c r="I8" s="22"/>
    </row>
    <row r="9" spans="1:13" ht="15.4" x14ac:dyDescent="0.45">
      <c r="A9" s="7">
        <v>2</v>
      </c>
      <c r="B9" s="19">
        <v>45788</v>
      </c>
      <c r="C9" s="40" t="s">
        <v>31</v>
      </c>
      <c r="D9" s="20">
        <v>12000000</v>
      </c>
      <c r="E9" s="20"/>
      <c r="F9" s="12">
        <f t="shared" si="0"/>
        <v>22757970.259999998</v>
      </c>
      <c r="G9" s="13"/>
      <c r="H9" s="21"/>
      <c r="I9" s="22"/>
    </row>
    <row r="10" spans="1:13" ht="15.4" x14ac:dyDescent="0.45">
      <c r="A10" s="7">
        <v>3</v>
      </c>
      <c r="B10" s="19">
        <v>45796</v>
      </c>
      <c r="C10" s="40" t="s">
        <v>32</v>
      </c>
      <c r="D10" s="20">
        <v>20000</v>
      </c>
      <c r="E10" s="20"/>
      <c r="F10" s="12">
        <f t="shared" si="0"/>
        <v>22777970.259999998</v>
      </c>
      <c r="G10" s="13"/>
      <c r="H10" s="21"/>
      <c r="I10" s="22"/>
    </row>
    <row r="11" spans="1:13" ht="15.4" x14ac:dyDescent="0.45">
      <c r="A11" s="7">
        <v>4</v>
      </c>
      <c r="B11" s="19">
        <v>45798</v>
      </c>
      <c r="C11" s="23" t="s">
        <v>33</v>
      </c>
      <c r="D11" s="20">
        <v>30000</v>
      </c>
      <c r="E11" s="20"/>
      <c r="F11" s="12">
        <f t="shared" si="0"/>
        <v>22807970.259999998</v>
      </c>
      <c r="G11" s="13"/>
      <c r="H11" s="21"/>
      <c r="I11" s="22"/>
    </row>
    <row r="12" spans="1:13" ht="15.4" x14ac:dyDescent="0.45">
      <c r="A12" s="7">
        <v>5</v>
      </c>
      <c r="B12" s="19">
        <v>45800</v>
      </c>
      <c r="C12" s="24" t="s">
        <v>33</v>
      </c>
      <c r="D12" s="20">
        <v>30000</v>
      </c>
      <c r="E12" s="20"/>
      <c r="F12" s="12">
        <f t="shared" si="0"/>
        <v>22837970.259999998</v>
      </c>
      <c r="G12" s="13"/>
      <c r="H12" s="21"/>
      <c r="I12" s="22"/>
    </row>
    <row r="13" spans="1:13" ht="15.4" x14ac:dyDescent="0.45">
      <c r="A13" s="7">
        <v>6</v>
      </c>
      <c r="B13" s="19">
        <v>45802</v>
      </c>
      <c r="C13" s="24" t="s">
        <v>15</v>
      </c>
      <c r="D13" s="20">
        <v>3383</v>
      </c>
      <c r="E13" s="20"/>
      <c r="F13" s="12">
        <f t="shared" si="0"/>
        <v>22841353.259999998</v>
      </c>
      <c r="G13" s="13"/>
      <c r="H13" s="25"/>
    </row>
    <row r="14" spans="1:13" ht="15.4" x14ac:dyDescent="0.45">
      <c r="A14" s="7">
        <v>7</v>
      </c>
      <c r="B14" s="19">
        <v>45802</v>
      </c>
      <c r="C14" s="24" t="s">
        <v>16</v>
      </c>
      <c r="D14" s="20"/>
      <c r="E14" s="20">
        <v>677</v>
      </c>
      <c r="F14" s="12">
        <f t="shared" si="0"/>
        <v>22840676.259999998</v>
      </c>
      <c r="G14" s="13"/>
      <c r="H14" s="21"/>
      <c r="I14" s="22"/>
    </row>
    <row r="15" spans="1:13" ht="15.4" x14ac:dyDescent="0.45">
      <c r="A15" s="26"/>
      <c r="B15" s="27"/>
      <c r="C15" s="28"/>
      <c r="D15" s="29"/>
      <c r="E15" s="29"/>
      <c r="F15" s="12">
        <f t="shared" si="0"/>
        <v>22840676.259999998</v>
      </c>
      <c r="G15" s="13"/>
    </row>
    <row r="16" spans="1:13" ht="15.75" thickBot="1" x14ac:dyDescent="0.5">
      <c r="A16" s="30"/>
      <c r="B16" s="31"/>
      <c r="C16" s="31"/>
      <c r="D16" s="32">
        <f>SUM(D6:D13)</f>
        <v>22841353.259999998</v>
      </c>
      <c r="E16" s="32">
        <f>SUM(E6:E15)</f>
        <v>677</v>
      </c>
      <c r="F16" s="33">
        <f>F15</f>
        <v>22840676.259999998</v>
      </c>
      <c r="H16" s="25"/>
    </row>
    <row r="17" spans="1:8" ht="16.149999999999999" thickTop="1" x14ac:dyDescent="0.5">
      <c r="A17" s="34" t="s">
        <v>8</v>
      </c>
      <c r="B17" s="34"/>
      <c r="C17" s="35"/>
      <c r="D17" s="35"/>
      <c r="E17" s="36" t="s">
        <v>9</v>
      </c>
      <c r="F17" s="13"/>
      <c r="G17" s="13"/>
      <c r="H17" s="37"/>
    </row>
    <row r="18" spans="1:8" ht="15.75" x14ac:dyDescent="0.5">
      <c r="A18" s="34"/>
      <c r="B18" s="34"/>
      <c r="C18" s="35"/>
      <c r="D18" s="35"/>
      <c r="E18" s="36"/>
      <c r="F18" s="13"/>
      <c r="G18" s="13"/>
    </row>
    <row r="19" spans="1:8" ht="15.75" x14ac:dyDescent="0.5">
      <c r="A19" s="34"/>
      <c r="B19" s="34"/>
      <c r="C19" s="35"/>
      <c r="D19" s="35"/>
      <c r="E19" s="36"/>
      <c r="F19" s="13"/>
      <c r="G19" s="13"/>
    </row>
    <row r="20" spans="1:8" ht="15.75" x14ac:dyDescent="0.5">
      <c r="A20" s="34"/>
      <c r="B20" s="34"/>
      <c r="C20" s="35"/>
      <c r="D20" s="35"/>
      <c r="E20" s="36"/>
      <c r="F20" s="13"/>
      <c r="G20" s="13"/>
    </row>
    <row r="21" spans="1:8" ht="15.75" x14ac:dyDescent="0.5">
      <c r="A21" s="34"/>
      <c r="B21" s="34"/>
      <c r="C21" s="38"/>
      <c r="D21" s="38"/>
      <c r="E21" s="36"/>
      <c r="F21" s="13"/>
      <c r="G21" s="13"/>
    </row>
    <row r="22" spans="1:8" ht="15.75" x14ac:dyDescent="0.5">
      <c r="A22" s="39" t="s">
        <v>10</v>
      </c>
      <c r="B22" s="39"/>
      <c r="C22" s="35"/>
      <c r="D22" s="35"/>
      <c r="E22" s="36" t="s">
        <v>11</v>
      </c>
      <c r="F22" s="13"/>
      <c r="G22" s="13"/>
    </row>
    <row r="23" spans="1:8" ht="15.75" x14ac:dyDescent="0.5">
      <c r="A23" s="39"/>
      <c r="B23" s="39"/>
      <c r="C23" s="35"/>
      <c r="D23" s="35"/>
      <c r="E23" s="36"/>
      <c r="F23" s="13"/>
      <c r="G23" s="13"/>
    </row>
    <row r="24" spans="1:8" s="44" customFormat="1" x14ac:dyDescent="0.45">
      <c r="A24" s="44" t="s">
        <v>59</v>
      </c>
    </row>
    <row r="25" spans="1:8" s="44" customFormat="1" x14ac:dyDescent="0.45">
      <c r="A25" s="45" t="s">
        <v>60</v>
      </c>
    </row>
    <row r="26" spans="1:8" s="44" customFormat="1" x14ac:dyDescent="0.45">
      <c r="A26" s="45" t="s">
        <v>61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DE9C8-D4D4-49CD-A846-91098F8C8D92}">
  <dimension ref="A2:M25"/>
  <sheetViews>
    <sheetView workbookViewId="0">
      <selection activeCell="A23" sqref="A23:XFD25"/>
    </sheetView>
  </sheetViews>
  <sheetFormatPr defaultRowHeight="14.25" x14ac:dyDescent="0.45"/>
  <cols>
    <col min="1" max="1" width="4.796875" customWidth="1"/>
    <col min="2" max="2" width="11.73046875" customWidth="1"/>
    <col min="3" max="3" width="39.73046875" bestFit="1" customWidth="1"/>
    <col min="4" max="4" width="12" customWidth="1"/>
    <col min="5" max="5" width="11.46484375" customWidth="1"/>
    <col min="6" max="6" width="13.73046875" customWidth="1"/>
    <col min="7" max="7" width="6.19921875" customWidth="1"/>
    <col min="8" max="8" width="22.46484375" bestFit="1" customWidth="1"/>
    <col min="9" max="9" width="18.19921875" bestFit="1" customWidth="1"/>
    <col min="10" max="10" width="47.46484375" bestFit="1" customWidth="1"/>
    <col min="11" max="11" width="11.73046875" customWidth="1"/>
  </cols>
  <sheetData>
    <row r="2" spans="1:13" ht="20.65" x14ac:dyDescent="0.6">
      <c r="A2" s="42" t="s">
        <v>17</v>
      </c>
      <c r="B2" s="42"/>
      <c r="C2" s="42"/>
      <c r="D2" s="42"/>
      <c r="E2" s="42"/>
      <c r="F2" s="42"/>
      <c r="G2" s="1"/>
    </row>
    <row r="3" spans="1:13" ht="20.65" x14ac:dyDescent="0.6">
      <c r="A3" s="42" t="s">
        <v>34</v>
      </c>
      <c r="B3" s="42"/>
      <c r="C3" s="42"/>
      <c r="D3" s="42"/>
      <c r="E3" s="42"/>
      <c r="F3" s="42"/>
      <c r="G3" s="1"/>
    </row>
    <row r="4" spans="1:13" ht="18.399999999999999" thickBot="1" x14ac:dyDescent="0.6">
      <c r="A4" s="43" t="s">
        <v>0</v>
      </c>
      <c r="B4" s="43"/>
      <c r="C4" s="43"/>
      <c r="D4" s="43"/>
      <c r="E4" s="43"/>
      <c r="F4" s="43"/>
      <c r="G4" s="2"/>
    </row>
    <row r="5" spans="1:13" ht="15.75" thickTop="1" x14ac:dyDescent="0.4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  <c r="G5" s="6"/>
      <c r="H5" s="6"/>
    </row>
    <row r="6" spans="1:13" ht="15.4" x14ac:dyDescent="0.45">
      <c r="A6" s="7"/>
      <c r="B6" s="8"/>
      <c r="C6" s="9" t="s">
        <v>35</v>
      </c>
      <c r="D6" s="10">
        <v>292235</v>
      </c>
      <c r="E6" s="11"/>
      <c r="F6" s="12">
        <f>D6</f>
        <v>292235</v>
      </c>
      <c r="G6" s="13"/>
      <c r="H6" s="14"/>
      <c r="I6" s="15"/>
      <c r="J6" s="16"/>
      <c r="K6" s="16"/>
      <c r="L6" s="16"/>
      <c r="M6" s="16"/>
    </row>
    <row r="7" spans="1:13" ht="15.4" x14ac:dyDescent="0.45">
      <c r="A7" s="7"/>
      <c r="B7" s="8"/>
      <c r="C7" s="9" t="s">
        <v>13</v>
      </c>
      <c r="D7" s="17">
        <v>22548441.260000002</v>
      </c>
      <c r="E7" s="18"/>
      <c r="F7" s="12">
        <f>F6+D7-E7</f>
        <v>22840676.260000002</v>
      </c>
      <c r="G7" s="13"/>
      <c r="H7" s="14"/>
      <c r="I7" s="15"/>
      <c r="J7" s="16"/>
      <c r="K7" s="16"/>
      <c r="L7" s="16"/>
      <c r="M7" s="16"/>
    </row>
    <row r="8" spans="1:13" ht="15.4" x14ac:dyDescent="0.45">
      <c r="A8" s="7">
        <v>1</v>
      </c>
      <c r="B8" s="19">
        <v>45814</v>
      </c>
      <c r="C8" s="41" t="s">
        <v>36</v>
      </c>
      <c r="D8" s="20">
        <v>25000</v>
      </c>
      <c r="E8" s="20"/>
      <c r="F8" s="12">
        <f t="shared" ref="F8:F14" si="0">F7+D8-E8</f>
        <v>22865676.260000002</v>
      </c>
      <c r="G8" s="13"/>
      <c r="H8" s="21"/>
      <c r="I8" s="22"/>
    </row>
    <row r="9" spans="1:13" ht="15.4" x14ac:dyDescent="0.45">
      <c r="A9" s="7">
        <v>2</v>
      </c>
      <c r="B9" s="19">
        <v>45821</v>
      </c>
      <c r="C9" s="40" t="s">
        <v>37</v>
      </c>
      <c r="D9" s="20">
        <v>30000</v>
      </c>
      <c r="E9" s="20"/>
      <c r="F9" s="12">
        <f t="shared" si="0"/>
        <v>22895676.260000002</v>
      </c>
      <c r="G9" s="13"/>
      <c r="H9" s="21"/>
      <c r="I9" s="22"/>
    </row>
    <row r="10" spans="1:13" ht="15.4" x14ac:dyDescent="0.45">
      <c r="A10" s="7">
        <v>3</v>
      </c>
      <c r="B10" s="19">
        <v>45827</v>
      </c>
      <c r="C10" s="40" t="s">
        <v>39</v>
      </c>
      <c r="D10" s="20">
        <v>20000</v>
      </c>
      <c r="E10" s="20"/>
      <c r="F10" s="12">
        <f t="shared" si="0"/>
        <v>22915676.260000002</v>
      </c>
      <c r="G10" s="13"/>
      <c r="H10" s="21"/>
      <c r="I10" s="22"/>
    </row>
    <row r="11" spans="1:13" ht="15.4" x14ac:dyDescent="0.45">
      <c r="A11" s="7">
        <v>4</v>
      </c>
      <c r="B11" s="19">
        <v>45828</v>
      </c>
      <c r="C11" s="23" t="s">
        <v>38</v>
      </c>
      <c r="D11" s="20">
        <v>10000</v>
      </c>
      <c r="E11" s="20"/>
      <c r="F11" s="12">
        <f t="shared" si="0"/>
        <v>22925676.260000002</v>
      </c>
      <c r="G11" s="13"/>
      <c r="H11" s="21"/>
      <c r="I11" s="22"/>
    </row>
    <row r="12" spans="1:13" ht="15.4" x14ac:dyDescent="0.45">
      <c r="A12" s="7"/>
      <c r="B12" s="19"/>
      <c r="C12" s="24" t="s">
        <v>15</v>
      </c>
      <c r="D12" s="20">
        <v>4796</v>
      </c>
      <c r="E12" s="20"/>
      <c r="F12" s="12">
        <f t="shared" si="0"/>
        <v>22930472.260000002</v>
      </c>
      <c r="G12" s="13"/>
      <c r="H12" s="21"/>
      <c r="I12" s="22"/>
    </row>
    <row r="13" spans="1:13" ht="15.4" x14ac:dyDescent="0.45">
      <c r="A13" s="7"/>
      <c r="B13" s="19"/>
      <c r="C13" s="24" t="s">
        <v>16</v>
      </c>
      <c r="D13" s="20"/>
      <c r="E13" s="20">
        <v>959</v>
      </c>
      <c r="F13" s="12">
        <f t="shared" si="0"/>
        <v>22929513.260000002</v>
      </c>
      <c r="G13" s="13"/>
      <c r="H13" s="25"/>
    </row>
    <row r="14" spans="1:13" ht="15.4" x14ac:dyDescent="0.45">
      <c r="A14" s="26"/>
      <c r="B14" s="27"/>
      <c r="C14" s="28"/>
      <c r="D14" s="29"/>
      <c r="E14" s="29"/>
      <c r="F14" s="12">
        <f t="shared" si="0"/>
        <v>22929513.260000002</v>
      </c>
      <c r="G14" s="13"/>
    </row>
    <row r="15" spans="1:13" ht="15.75" thickBot="1" x14ac:dyDescent="0.5">
      <c r="A15" s="30"/>
      <c r="B15" s="31"/>
      <c r="C15" s="31"/>
      <c r="D15" s="32">
        <f>SUM(D6:D13)</f>
        <v>22930472.260000002</v>
      </c>
      <c r="E15" s="32">
        <f>SUM(E6:E14)</f>
        <v>959</v>
      </c>
      <c r="F15" s="33">
        <f>F14</f>
        <v>22929513.260000002</v>
      </c>
      <c r="H15" s="25"/>
    </row>
    <row r="16" spans="1:13" ht="16.149999999999999" thickTop="1" x14ac:dyDescent="0.5">
      <c r="A16" s="34" t="s">
        <v>8</v>
      </c>
      <c r="B16" s="34"/>
      <c r="C16" s="35"/>
      <c r="D16" s="35"/>
      <c r="E16" s="36" t="s">
        <v>9</v>
      </c>
      <c r="F16" s="13"/>
      <c r="G16" s="13"/>
      <c r="H16" s="37"/>
    </row>
    <row r="17" spans="1:7" ht="15.75" x14ac:dyDescent="0.5">
      <c r="A17" s="34"/>
      <c r="B17" s="34"/>
      <c r="C17" s="35"/>
      <c r="D17" s="35"/>
      <c r="E17" s="36"/>
      <c r="F17" s="13"/>
      <c r="G17" s="13"/>
    </row>
    <row r="18" spans="1:7" ht="15.75" x14ac:dyDescent="0.5">
      <c r="A18" s="34"/>
      <c r="B18" s="34"/>
      <c r="C18" s="35"/>
      <c r="D18" s="35"/>
      <c r="E18" s="36"/>
      <c r="F18" s="13"/>
      <c r="G18" s="13"/>
    </row>
    <row r="19" spans="1:7" ht="15.75" x14ac:dyDescent="0.5">
      <c r="A19" s="34"/>
      <c r="B19" s="34"/>
      <c r="C19" s="35"/>
      <c r="D19" s="35"/>
      <c r="E19" s="36"/>
      <c r="F19" s="13"/>
      <c r="G19" s="13"/>
    </row>
    <row r="20" spans="1:7" ht="15.75" x14ac:dyDescent="0.5">
      <c r="A20" s="34"/>
      <c r="B20" s="34"/>
      <c r="C20" s="38"/>
      <c r="D20" s="38"/>
      <c r="E20" s="36"/>
      <c r="F20" s="13"/>
      <c r="G20" s="13"/>
    </row>
    <row r="21" spans="1:7" ht="15.75" x14ac:dyDescent="0.5">
      <c r="A21" s="39" t="s">
        <v>10</v>
      </c>
      <c r="B21" s="39"/>
      <c r="C21" s="35"/>
      <c r="D21" s="35"/>
      <c r="E21" s="36" t="s">
        <v>11</v>
      </c>
      <c r="F21" s="13"/>
      <c r="G21" s="13"/>
    </row>
    <row r="22" spans="1:7" ht="15.75" x14ac:dyDescent="0.5">
      <c r="A22" s="39"/>
      <c r="B22" s="39"/>
      <c r="C22" s="35"/>
      <c r="D22" s="35"/>
      <c r="E22" s="36"/>
      <c r="F22" s="13"/>
      <c r="G22" s="13"/>
    </row>
    <row r="23" spans="1:7" s="44" customFormat="1" x14ac:dyDescent="0.45">
      <c r="A23" s="44" t="s">
        <v>59</v>
      </c>
    </row>
    <row r="24" spans="1:7" s="44" customFormat="1" x14ac:dyDescent="0.45">
      <c r="A24" s="45" t="s">
        <v>60</v>
      </c>
    </row>
    <row r="25" spans="1:7" s="44" customFormat="1" x14ac:dyDescent="0.45">
      <c r="A25" s="45" t="s">
        <v>61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F8A08-FE1C-41B2-A3BA-D24B094EC48C}">
  <dimension ref="A2:M24"/>
  <sheetViews>
    <sheetView workbookViewId="0">
      <selection activeCell="A22" sqref="A22:XFD24"/>
    </sheetView>
  </sheetViews>
  <sheetFormatPr defaultRowHeight="14.25" x14ac:dyDescent="0.45"/>
  <cols>
    <col min="1" max="1" width="4.796875" customWidth="1"/>
    <col min="2" max="2" width="11.73046875" customWidth="1"/>
    <col min="3" max="3" width="39.73046875" bestFit="1" customWidth="1"/>
    <col min="4" max="4" width="12" customWidth="1"/>
    <col min="5" max="5" width="11.46484375" customWidth="1"/>
    <col min="6" max="6" width="13.73046875" customWidth="1"/>
    <col min="7" max="7" width="6.19921875" customWidth="1"/>
    <col min="8" max="8" width="22.46484375" bestFit="1" customWidth="1"/>
    <col min="9" max="9" width="18.19921875" bestFit="1" customWidth="1"/>
    <col min="10" max="10" width="47.46484375" bestFit="1" customWidth="1"/>
    <col min="11" max="11" width="11.73046875" customWidth="1"/>
  </cols>
  <sheetData>
    <row r="2" spans="1:13" ht="20.65" x14ac:dyDescent="0.6">
      <c r="A2" s="42" t="s">
        <v>17</v>
      </c>
      <c r="B2" s="42"/>
      <c r="C2" s="42"/>
      <c r="D2" s="42"/>
      <c r="E2" s="42"/>
      <c r="F2" s="42"/>
      <c r="G2" s="1"/>
    </row>
    <row r="3" spans="1:13" ht="20.65" x14ac:dyDescent="0.6">
      <c r="A3" s="42" t="s">
        <v>40</v>
      </c>
      <c r="B3" s="42"/>
      <c r="C3" s="42"/>
      <c r="D3" s="42"/>
      <c r="E3" s="42"/>
      <c r="F3" s="42"/>
      <c r="G3" s="1"/>
    </row>
    <row r="4" spans="1:13" ht="18.399999999999999" thickBot="1" x14ac:dyDescent="0.6">
      <c r="A4" s="43" t="s">
        <v>0</v>
      </c>
      <c r="B4" s="43"/>
      <c r="C4" s="43"/>
      <c r="D4" s="43"/>
      <c r="E4" s="43"/>
      <c r="F4" s="43"/>
      <c r="G4" s="2"/>
    </row>
    <row r="5" spans="1:13" ht="15.75" thickTop="1" x14ac:dyDescent="0.4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  <c r="G5" s="6"/>
      <c r="H5" s="6"/>
    </row>
    <row r="6" spans="1:13" ht="15.4" x14ac:dyDescent="0.45">
      <c r="A6" s="7"/>
      <c r="B6" s="8"/>
      <c r="C6" s="9" t="s">
        <v>41</v>
      </c>
      <c r="D6" s="10">
        <v>292235</v>
      </c>
      <c r="E6" s="11"/>
      <c r="F6" s="12">
        <f>D6</f>
        <v>292235</v>
      </c>
      <c r="G6" s="13"/>
      <c r="H6" s="14"/>
      <c r="I6" s="15"/>
      <c r="J6" s="16"/>
      <c r="K6" s="16"/>
      <c r="L6" s="16"/>
      <c r="M6" s="16"/>
    </row>
    <row r="7" spans="1:13" ht="15.4" x14ac:dyDescent="0.45">
      <c r="A7" s="7"/>
      <c r="B7" s="8"/>
      <c r="C7" s="9" t="s">
        <v>13</v>
      </c>
      <c r="D7" s="17">
        <v>22637278.260000002</v>
      </c>
      <c r="E7" s="18"/>
      <c r="F7" s="12">
        <f>F6+D7-E7</f>
        <v>22929513.260000002</v>
      </c>
      <c r="G7" s="13"/>
      <c r="H7" s="14"/>
      <c r="I7" s="15"/>
      <c r="J7" s="16"/>
      <c r="K7" s="16"/>
      <c r="L7" s="16"/>
      <c r="M7" s="16"/>
    </row>
    <row r="8" spans="1:13" ht="15.4" x14ac:dyDescent="0.45">
      <c r="A8" s="7">
        <v>1</v>
      </c>
      <c r="B8" s="41">
        <v>45839</v>
      </c>
      <c r="C8" s="41" t="s">
        <v>42</v>
      </c>
      <c r="D8" s="20">
        <v>100000</v>
      </c>
      <c r="E8" s="20"/>
      <c r="F8" s="12">
        <f t="shared" ref="F8:F13" si="0">F7+D8-E8</f>
        <v>23029513.260000002</v>
      </c>
      <c r="G8" s="13"/>
      <c r="H8" s="21"/>
      <c r="I8" s="22"/>
    </row>
    <row r="9" spans="1:13" ht="15.4" x14ac:dyDescent="0.45">
      <c r="A9" s="7">
        <v>2</v>
      </c>
      <c r="B9" s="41">
        <v>45843</v>
      </c>
      <c r="C9" s="40" t="s">
        <v>38</v>
      </c>
      <c r="D9" s="20">
        <v>20000</v>
      </c>
      <c r="E9" s="20"/>
      <c r="F9" s="12">
        <f t="shared" si="0"/>
        <v>23049513.260000002</v>
      </c>
      <c r="G9" s="13"/>
      <c r="H9" s="21"/>
      <c r="I9" s="22"/>
    </row>
    <row r="10" spans="1:13" ht="15.4" x14ac:dyDescent="0.45">
      <c r="A10" s="7">
        <v>3</v>
      </c>
      <c r="B10" s="41">
        <v>45858</v>
      </c>
      <c r="C10" s="40" t="s">
        <v>43</v>
      </c>
      <c r="D10" s="20">
        <v>20000</v>
      </c>
      <c r="E10" s="20"/>
      <c r="F10" s="12">
        <f t="shared" si="0"/>
        <v>23069513.260000002</v>
      </c>
      <c r="G10" s="13"/>
      <c r="H10" s="21"/>
      <c r="I10" s="22"/>
    </row>
    <row r="11" spans="1:13" ht="15.4" x14ac:dyDescent="0.45">
      <c r="A11" s="7">
        <v>4</v>
      </c>
      <c r="B11" s="41">
        <v>45863</v>
      </c>
      <c r="C11" s="24" t="s">
        <v>15</v>
      </c>
      <c r="D11" s="20">
        <v>4672</v>
      </c>
      <c r="E11" s="20"/>
      <c r="F11" s="12">
        <f t="shared" si="0"/>
        <v>23074185.260000002</v>
      </c>
      <c r="G11" s="13"/>
      <c r="H11" s="21"/>
      <c r="I11" s="22"/>
    </row>
    <row r="12" spans="1:13" ht="15.4" x14ac:dyDescent="0.45">
      <c r="A12" s="7"/>
      <c r="B12" s="19"/>
      <c r="C12" s="24" t="s">
        <v>16</v>
      </c>
      <c r="D12" s="20"/>
      <c r="E12" s="20">
        <v>934</v>
      </c>
      <c r="F12" s="12">
        <f t="shared" si="0"/>
        <v>23073251.260000002</v>
      </c>
      <c r="G12" s="13"/>
      <c r="H12" s="25"/>
    </row>
    <row r="13" spans="1:13" ht="15.4" x14ac:dyDescent="0.45">
      <c r="A13" s="26"/>
      <c r="B13" s="27"/>
      <c r="C13" s="28"/>
      <c r="D13" s="29"/>
      <c r="E13" s="29"/>
      <c r="F13" s="12">
        <f t="shared" si="0"/>
        <v>23073251.260000002</v>
      </c>
      <c r="G13" s="13"/>
    </row>
    <row r="14" spans="1:13" ht="15.75" thickBot="1" x14ac:dyDescent="0.5">
      <c r="A14" s="30"/>
      <c r="B14" s="31"/>
      <c r="C14" s="31"/>
      <c r="D14" s="32">
        <f>SUM(D6:D12)</f>
        <v>23074185.260000002</v>
      </c>
      <c r="E14" s="32">
        <f>SUM(E6:E13)</f>
        <v>934</v>
      </c>
      <c r="F14" s="33">
        <f>F13</f>
        <v>23073251.260000002</v>
      </c>
      <c r="H14" s="25"/>
    </row>
    <row r="15" spans="1:13" ht="16.149999999999999" thickTop="1" x14ac:dyDescent="0.5">
      <c r="A15" s="34" t="s">
        <v>8</v>
      </c>
      <c r="B15" s="34"/>
      <c r="C15" s="35"/>
      <c r="D15" s="35"/>
      <c r="E15" s="36" t="s">
        <v>9</v>
      </c>
      <c r="F15" s="13"/>
      <c r="G15" s="13"/>
      <c r="H15" s="37"/>
    </row>
    <row r="16" spans="1:13" ht="15.75" x14ac:dyDescent="0.5">
      <c r="A16" s="34"/>
      <c r="B16" s="34"/>
      <c r="C16" s="35"/>
      <c r="D16" s="35"/>
      <c r="E16" s="36"/>
      <c r="F16" s="13"/>
      <c r="G16" s="13"/>
    </row>
    <row r="17" spans="1:7" ht="15.75" x14ac:dyDescent="0.5">
      <c r="A17" s="34"/>
      <c r="B17" s="34"/>
      <c r="C17" s="35"/>
      <c r="D17" s="35"/>
      <c r="E17" s="36"/>
      <c r="F17" s="13"/>
      <c r="G17" s="13"/>
    </row>
    <row r="18" spans="1:7" ht="15.75" x14ac:dyDescent="0.5">
      <c r="A18" s="34"/>
      <c r="B18" s="34"/>
      <c r="C18" s="35"/>
      <c r="D18" s="35"/>
      <c r="E18" s="36"/>
      <c r="F18" s="13"/>
      <c r="G18" s="13"/>
    </row>
    <row r="19" spans="1:7" ht="15.75" x14ac:dyDescent="0.5">
      <c r="A19" s="34"/>
      <c r="B19" s="34"/>
      <c r="C19" s="38"/>
      <c r="D19" s="38"/>
      <c r="E19" s="36"/>
      <c r="F19" s="13"/>
      <c r="G19" s="13"/>
    </row>
    <row r="20" spans="1:7" ht="15.75" x14ac:dyDescent="0.5">
      <c r="A20" s="39" t="s">
        <v>10</v>
      </c>
      <c r="B20" s="39"/>
      <c r="C20" s="35"/>
      <c r="D20" s="35"/>
      <c r="E20" s="36" t="s">
        <v>11</v>
      </c>
      <c r="F20" s="13"/>
      <c r="G20" s="13"/>
    </row>
    <row r="21" spans="1:7" ht="15.75" x14ac:dyDescent="0.5">
      <c r="A21" s="39"/>
      <c r="B21" s="39"/>
      <c r="C21" s="35"/>
      <c r="D21" s="35"/>
      <c r="E21" s="36"/>
      <c r="F21" s="13"/>
      <c r="G21" s="13"/>
    </row>
    <row r="22" spans="1:7" s="44" customFormat="1" x14ac:dyDescent="0.45">
      <c r="A22" s="44" t="s">
        <v>59</v>
      </c>
    </row>
    <row r="23" spans="1:7" s="44" customFormat="1" x14ac:dyDescent="0.45">
      <c r="A23" s="45" t="s">
        <v>60</v>
      </c>
    </row>
    <row r="24" spans="1:7" s="44" customFormat="1" x14ac:dyDescent="0.45">
      <c r="A24" s="45" t="s">
        <v>61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F23AE-1253-4A15-84E5-2E946B9DBD21}">
  <dimension ref="A2:M23"/>
  <sheetViews>
    <sheetView workbookViewId="0">
      <selection activeCell="A21" sqref="A21:XFD23"/>
    </sheetView>
  </sheetViews>
  <sheetFormatPr defaultRowHeight="14.25" x14ac:dyDescent="0.45"/>
  <cols>
    <col min="1" max="1" width="4.796875" customWidth="1"/>
    <col min="2" max="2" width="11.73046875" customWidth="1"/>
    <col min="3" max="3" width="39.73046875" bestFit="1" customWidth="1"/>
    <col min="4" max="4" width="12" customWidth="1"/>
    <col min="5" max="5" width="11.46484375" customWidth="1"/>
    <col min="6" max="6" width="13.73046875" customWidth="1"/>
    <col min="7" max="7" width="6.19921875" customWidth="1"/>
    <col min="8" max="8" width="22.46484375" bestFit="1" customWidth="1"/>
    <col min="9" max="9" width="18.19921875" bestFit="1" customWidth="1"/>
    <col min="10" max="10" width="47.46484375" bestFit="1" customWidth="1"/>
    <col min="11" max="11" width="11.73046875" customWidth="1"/>
  </cols>
  <sheetData>
    <row r="2" spans="1:13" ht="20.65" x14ac:dyDescent="0.6">
      <c r="A2" s="42" t="s">
        <v>17</v>
      </c>
      <c r="B2" s="42"/>
      <c r="C2" s="42"/>
      <c r="D2" s="42"/>
      <c r="E2" s="42"/>
      <c r="F2" s="42"/>
      <c r="G2" s="1"/>
    </row>
    <row r="3" spans="1:13" ht="20.65" x14ac:dyDescent="0.6">
      <c r="A3" s="42" t="s">
        <v>45</v>
      </c>
      <c r="B3" s="42"/>
      <c r="C3" s="42"/>
      <c r="D3" s="42"/>
      <c r="E3" s="42"/>
      <c r="F3" s="42"/>
      <c r="G3" s="1"/>
    </row>
    <row r="4" spans="1:13" ht="18.399999999999999" thickBot="1" x14ac:dyDescent="0.6">
      <c r="A4" s="43" t="s">
        <v>0</v>
      </c>
      <c r="B4" s="43"/>
      <c r="C4" s="43"/>
      <c r="D4" s="43"/>
      <c r="E4" s="43"/>
      <c r="F4" s="43"/>
      <c r="G4" s="2"/>
    </row>
    <row r="5" spans="1:13" ht="15.75" thickTop="1" x14ac:dyDescent="0.4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  <c r="G5" s="6"/>
      <c r="H5" s="6"/>
    </row>
    <row r="6" spans="1:13" ht="15.4" x14ac:dyDescent="0.45">
      <c r="A6" s="7"/>
      <c r="B6" s="8"/>
      <c r="C6" s="9" t="s">
        <v>46</v>
      </c>
      <c r="D6" s="10">
        <v>292235</v>
      </c>
      <c r="E6" s="11"/>
      <c r="F6" s="12">
        <f>D6</f>
        <v>292235</v>
      </c>
      <c r="G6" s="13"/>
      <c r="H6" s="14"/>
      <c r="I6" s="15"/>
      <c r="J6" s="16"/>
      <c r="K6" s="16"/>
      <c r="L6" s="16"/>
      <c r="M6" s="16"/>
    </row>
    <row r="7" spans="1:13" ht="15.4" x14ac:dyDescent="0.45">
      <c r="A7" s="7"/>
      <c r="B7" s="8"/>
      <c r="C7" s="9" t="s">
        <v>13</v>
      </c>
      <c r="D7" s="17">
        <v>22781016.260000002</v>
      </c>
      <c r="E7" s="18"/>
      <c r="F7" s="12">
        <f>F6+D7-E7</f>
        <v>23073251.260000002</v>
      </c>
      <c r="G7" s="13"/>
      <c r="H7" s="14"/>
      <c r="I7" s="15"/>
      <c r="J7" s="16"/>
      <c r="K7" s="16"/>
      <c r="L7" s="16"/>
      <c r="M7" s="16"/>
    </row>
    <row r="8" spans="1:13" ht="15.4" x14ac:dyDescent="0.45">
      <c r="A8" s="7">
        <v>1</v>
      </c>
      <c r="B8" s="41">
        <v>45870</v>
      </c>
      <c r="C8" s="41" t="s">
        <v>47</v>
      </c>
      <c r="D8" s="20">
        <v>100000</v>
      </c>
      <c r="E8" s="20"/>
      <c r="F8" s="12">
        <f t="shared" ref="F8:F12" si="0">F7+D8-E8</f>
        <v>23173251.260000002</v>
      </c>
      <c r="G8" s="13"/>
      <c r="H8" s="21"/>
      <c r="I8" s="22"/>
    </row>
    <row r="9" spans="1:13" ht="15.4" x14ac:dyDescent="0.45">
      <c r="A9" s="7">
        <v>2</v>
      </c>
      <c r="B9" s="41">
        <v>45878</v>
      </c>
      <c r="C9" s="40" t="s">
        <v>48</v>
      </c>
      <c r="D9" s="20">
        <v>20000</v>
      </c>
      <c r="E9" s="20"/>
      <c r="F9" s="12">
        <f t="shared" si="0"/>
        <v>23193251.260000002</v>
      </c>
      <c r="G9" s="13"/>
      <c r="H9" s="21"/>
      <c r="I9" s="22"/>
    </row>
    <row r="10" spans="1:13" ht="15.4" x14ac:dyDescent="0.45">
      <c r="A10" s="7"/>
      <c r="B10" s="41"/>
      <c r="C10" s="24" t="s">
        <v>15</v>
      </c>
      <c r="D10" s="20">
        <v>4857</v>
      </c>
      <c r="E10" s="20"/>
      <c r="F10" s="12">
        <f t="shared" si="0"/>
        <v>23198108.260000002</v>
      </c>
      <c r="G10" s="13"/>
      <c r="H10" s="21"/>
      <c r="I10" s="22"/>
    </row>
    <row r="11" spans="1:13" ht="15.4" x14ac:dyDescent="0.45">
      <c r="A11" s="7"/>
      <c r="B11" s="19"/>
      <c r="C11" s="24" t="s">
        <v>16</v>
      </c>
      <c r="D11" s="20"/>
      <c r="E11" s="20">
        <v>971</v>
      </c>
      <c r="F11" s="12">
        <f t="shared" si="0"/>
        <v>23197137.260000002</v>
      </c>
      <c r="G11" s="13"/>
      <c r="H11" s="25"/>
    </row>
    <row r="12" spans="1:13" ht="15.4" x14ac:dyDescent="0.45">
      <c r="A12" s="26"/>
      <c r="B12" s="27"/>
      <c r="C12" s="28"/>
      <c r="D12" s="29"/>
      <c r="E12" s="29"/>
      <c r="F12" s="12">
        <f t="shared" si="0"/>
        <v>23197137.260000002</v>
      </c>
      <c r="G12" s="13"/>
    </row>
    <row r="13" spans="1:13" ht="15.75" thickBot="1" x14ac:dyDescent="0.5">
      <c r="A13" s="30"/>
      <c r="B13" s="31"/>
      <c r="C13" s="31"/>
      <c r="D13" s="32">
        <f>SUM(D6:D11)</f>
        <v>23198108.260000002</v>
      </c>
      <c r="E13" s="32">
        <f>SUM(E6:E12)</f>
        <v>971</v>
      </c>
      <c r="F13" s="33">
        <f>F12</f>
        <v>23197137.260000002</v>
      </c>
      <c r="H13" s="25"/>
    </row>
    <row r="14" spans="1:13" ht="16.149999999999999" thickTop="1" x14ac:dyDescent="0.5">
      <c r="A14" s="34" t="s">
        <v>8</v>
      </c>
      <c r="B14" s="34"/>
      <c r="C14" s="35"/>
      <c r="D14" s="35"/>
      <c r="E14" s="36" t="s">
        <v>9</v>
      </c>
      <c r="F14" s="13"/>
      <c r="G14" s="13"/>
      <c r="H14" s="37"/>
    </row>
    <row r="15" spans="1:13" ht="15.75" x14ac:dyDescent="0.5">
      <c r="A15" s="34"/>
      <c r="B15" s="34"/>
      <c r="C15" s="35"/>
      <c r="D15" s="35"/>
      <c r="E15" s="36"/>
      <c r="F15" s="13"/>
      <c r="G15" s="13"/>
    </row>
    <row r="16" spans="1:13" ht="15.75" x14ac:dyDescent="0.5">
      <c r="A16" s="34"/>
      <c r="B16" s="34"/>
      <c r="C16" s="35"/>
      <c r="D16" s="35"/>
      <c r="E16" s="36"/>
      <c r="F16" s="13"/>
      <c r="G16" s="13"/>
    </row>
    <row r="17" spans="1:7" ht="15.75" x14ac:dyDescent="0.5">
      <c r="A17" s="34"/>
      <c r="B17" s="34"/>
      <c r="C17" s="35"/>
      <c r="D17" s="35"/>
      <c r="E17" s="36"/>
      <c r="F17" s="13"/>
      <c r="G17" s="13"/>
    </row>
    <row r="18" spans="1:7" ht="15.75" x14ac:dyDescent="0.5">
      <c r="A18" s="34"/>
      <c r="B18" s="34"/>
      <c r="C18" s="38"/>
      <c r="D18" s="38"/>
      <c r="E18" s="36"/>
      <c r="F18" s="13"/>
      <c r="G18" s="13"/>
    </row>
    <row r="19" spans="1:7" ht="15.75" x14ac:dyDescent="0.5">
      <c r="A19" s="39" t="s">
        <v>10</v>
      </c>
      <c r="B19" s="39"/>
      <c r="C19" s="35"/>
      <c r="D19" s="35"/>
      <c r="E19" s="36" t="s">
        <v>11</v>
      </c>
      <c r="F19" s="13"/>
      <c r="G19" s="13"/>
    </row>
    <row r="20" spans="1:7" ht="15.75" x14ac:dyDescent="0.5">
      <c r="A20" s="39"/>
      <c r="B20" s="39"/>
      <c r="C20" s="35"/>
      <c r="D20" s="35"/>
      <c r="E20" s="36"/>
      <c r="F20" s="13"/>
      <c r="G20" s="13"/>
    </row>
    <row r="21" spans="1:7" s="44" customFormat="1" x14ac:dyDescent="0.45">
      <c r="A21" s="44" t="s">
        <v>59</v>
      </c>
    </row>
    <row r="22" spans="1:7" s="44" customFormat="1" x14ac:dyDescent="0.45">
      <c r="A22" s="45" t="s">
        <v>60</v>
      </c>
    </row>
    <row r="23" spans="1:7" s="44" customFormat="1" x14ac:dyDescent="0.45">
      <c r="A23" s="45" t="s">
        <v>61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C799D-9187-415F-B4ED-0D020D014E87}">
  <dimension ref="A2:M22"/>
  <sheetViews>
    <sheetView topLeftCell="A3" workbookViewId="0">
      <selection activeCell="A20" sqref="A20:XFD22"/>
    </sheetView>
  </sheetViews>
  <sheetFormatPr defaultRowHeight="14.25" x14ac:dyDescent="0.45"/>
  <cols>
    <col min="1" max="1" width="4.796875" customWidth="1"/>
    <col min="2" max="2" width="11.73046875" customWidth="1"/>
    <col min="3" max="3" width="39.73046875" bestFit="1" customWidth="1"/>
    <col min="4" max="4" width="12" customWidth="1"/>
    <col min="5" max="5" width="11.46484375" customWidth="1"/>
    <col min="6" max="6" width="13.73046875" customWidth="1"/>
    <col min="7" max="7" width="6.19921875" customWidth="1"/>
    <col min="8" max="8" width="22.46484375" bestFit="1" customWidth="1"/>
    <col min="9" max="9" width="18.19921875" bestFit="1" customWidth="1"/>
    <col min="10" max="10" width="47.46484375" bestFit="1" customWidth="1"/>
    <col min="11" max="11" width="11.73046875" customWidth="1"/>
  </cols>
  <sheetData>
    <row r="2" spans="1:13" ht="20.65" x14ac:dyDescent="0.6">
      <c r="A2" s="42" t="s">
        <v>17</v>
      </c>
      <c r="B2" s="42"/>
      <c r="C2" s="42"/>
      <c r="D2" s="42"/>
      <c r="E2" s="42"/>
      <c r="F2" s="42"/>
      <c r="G2" s="1"/>
    </row>
    <row r="3" spans="1:13" ht="20.65" x14ac:dyDescent="0.6">
      <c r="A3" s="42" t="s">
        <v>49</v>
      </c>
      <c r="B3" s="42"/>
      <c r="C3" s="42"/>
      <c r="D3" s="42"/>
      <c r="E3" s="42"/>
      <c r="F3" s="42"/>
      <c r="G3" s="1"/>
    </row>
    <row r="4" spans="1:13" ht="18.399999999999999" thickBot="1" x14ac:dyDescent="0.6">
      <c r="A4" s="43" t="s">
        <v>0</v>
      </c>
      <c r="B4" s="43"/>
      <c r="C4" s="43"/>
      <c r="D4" s="43"/>
      <c r="E4" s="43"/>
      <c r="F4" s="43"/>
      <c r="G4" s="2"/>
    </row>
    <row r="5" spans="1:13" ht="15.75" thickTop="1" x14ac:dyDescent="0.4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  <c r="G5" s="6"/>
      <c r="H5" s="6"/>
    </row>
    <row r="6" spans="1:13" ht="15.4" x14ac:dyDescent="0.45">
      <c r="A6" s="7"/>
      <c r="B6" s="8"/>
      <c r="C6" s="9" t="s">
        <v>50</v>
      </c>
      <c r="D6" s="10">
        <v>292235</v>
      </c>
      <c r="E6" s="11"/>
      <c r="F6" s="12">
        <f>D6</f>
        <v>292235</v>
      </c>
      <c r="G6" s="13"/>
      <c r="H6" s="14"/>
      <c r="I6" s="15"/>
      <c r="J6" s="16"/>
      <c r="K6" s="16"/>
      <c r="L6" s="16"/>
      <c r="M6" s="16"/>
    </row>
    <row r="7" spans="1:13" ht="15.4" x14ac:dyDescent="0.45">
      <c r="A7" s="7"/>
      <c r="B7" s="8"/>
      <c r="C7" s="9" t="s">
        <v>13</v>
      </c>
      <c r="D7" s="17">
        <v>22904902.260000002</v>
      </c>
      <c r="E7" s="18"/>
      <c r="F7" s="12">
        <f>F6+D7-E7</f>
        <v>23197137.260000002</v>
      </c>
      <c r="G7" s="13"/>
      <c r="H7" s="14"/>
      <c r="I7" s="15"/>
      <c r="J7" s="16"/>
      <c r="K7" s="16"/>
      <c r="L7" s="16"/>
      <c r="M7" s="16"/>
    </row>
    <row r="8" spans="1:13" ht="15.4" x14ac:dyDescent="0.45">
      <c r="A8" s="7">
        <v>1</v>
      </c>
      <c r="B8" s="41">
        <v>45925</v>
      </c>
      <c r="C8" s="24" t="s">
        <v>15</v>
      </c>
      <c r="D8" s="20">
        <v>4863</v>
      </c>
      <c r="E8" s="20"/>
      <c r="F8" s="12">
        <f t="shared" ref="F8:F11" si="0">F7+D8-E8</f>
        <v>23202000.260000002</v>
      </c>
      <c r="G8" s="13"/>
      <c r="H8" s="21"/>
      <c r="I8" s="22"/>
    </row>
    <row r="9" spans="1:13" ht="15.4" x14ac:dyDescent="0.45">
      <c r="A9" s="7">
        <v>2</v>
      </c>
      <c r="B9" s="41">
        <v>45925</v>
      </c>
      <c r="C9" s="24" t="s">
        <v>16</v>
      </c>
      <c r="D9" s="20"/>
      <c r="E9" s="20">
        <v>973</v>
      </c>
      <c r="F9" s="12">
        <f t="shared" si="0"/>
        <v>23201027.260000002</v>
      </c>
      <c r="G9" s="13"/>
      <c r="H9" s="21"/>
      <c r="I9" s="22"/>
    </row>
    <row r="10" spans="1:13" ht="15.4" x14ac:dyDescent="0.45">
      <c r="A10" s="7"/>
      <c r="B10" s="41"/>
      <c r="C10" s="24"/>
      <c r="D10" s="20"/>
      <c r="E10" s="20"/>
      <c r="F10" s="12">
        <f>F9+D10-E10</f>
        <v>23201027.260000002</v>
      </c>
      <c r="G10" s="13"/>
      <c r="H10" s="21"/>
      <c r="I10" s="22"/>
    </row>
    <row r="11" spans="1:13" ht="15.4" x14ac:dyDescent="0.45">
      <c r="A11" s="26"/>
      <c r="B11" s="27"/>
      <c r="C11" s="28"/>
      <c r="D11" s="29"/>
      <c r="E11" s="29"/>
      <c r="F11" s="12">
        <f t="shared" si="0"/>
        <v>23201027.260000002</v>
      </c>
      <c r="G11" s="13"/>
    </row>
    <row r="12" spans="1:13" ht="15.75" thickBot="1" x14ac:dyDescent="0.5">
      <c r="A12" s="30"/>
      <c r="B12" s="31"/>
      <c r="C12" s="31"/>
      <c r="D12" s="32">
        <f>SUM(D6:D10)</f>
        <v>23202000.260000002</v>
      </c>
      <c r="E12" s="32">
        <f>SUM(E6:E11)</f>
        <v>973</v>
      </c>
      <c r="F12" s="33">
        <f>F11</f>
        <v>23201027.260000002</v>
      </c>
      <c r="H12" s="25"/>
    </row>
    <row r="13" spans="1:13" ht="16.149999999999999" thickTop="1" x14ac:dyDescent="0.5">
      <c r="A13" s="34" t="s">
        <v>8</v>
      </c>
      <c r="B13" s="34"/>
      <c r="C13" s="35"/>
      <c r="D13" s="35"/>
      <c r="E13" s="36" t="s">
        <v>9</v>
      </c>
      <c r="F13" s="13"/>
      <c r="G13" s="13"/>
      <c r="H13" s="37"/>
    </row>
    <row r="14" spans="1:13" ht="15.75" x14ac:dyDescent="0.5">
      <c r="A14" s="34"/>
      <c r="B14" s="34"/>
      <c r="C14" s="35"/>
      <c r="D14" s="35"/>
      <c r="E14" s="36"/>
      <c r="F14" s="13"/>
      <c r="G14" s="13"/>
    </row>
    <row r="15" spans="1:13" ht="15.75" x14ac:dyDescent="0.5">
      <c r="A15" s="34"/>
      <c r="B15" s="34"/>
      <c r="C15" s="35"/>
      <c r="D15" s="35"/>
      <c r="E15" s="36"/>
      <c r="F15" s="13"/>
      <c r="G15" s="13"/>
    </row>
    <row r="16" spans="1:13" ht="15.75" x14ac:dyDescent="0.5">
      <c r="A16" s="34"/>
      <c r="B16" s="34"/>
      <c r="C16" s="35"/>
      <c r="D16" s="35"/>
      <c r="E16" s="36"/>
      <c r="F16" s="13"/>
      <c r="G16" s="13"/>
    </row>
    <row r="17" spans="1:7" ht="15.75" x14ac:dyDescent="0.5">
      <c r="A17" s="34"/>
      <c r="B17" s="34"/>
      <c r="C17" s="38"/>
      <c r="D17" s="38"/>
      <c r="E17" s="36"/>
      <c r="F17" s="13"/>
      <c r="G17" s="13"/>
    </row>
    <row r="18" spans="1:7" ht="15.75" x14ac:dyDescent="0.5">
      <c r="A18" s="39" t="s">
        <v>10</v>
      </c>
      <c r="B18" s="39"/>
      <c r="C18" s="35"/>
      <c r="D18" s="35"/>
      <c r="E18" s="36" t="s">
        <v>11</v>
      </c>
      <c r="F18" s="13"/>
      <c r="G18" s="13"/>
    </row>
    <row r="19" spans="1:7" ht="15.75" x14ac:dyDescent="0.5">
      <c r="A19" s="39"/>
      <c r="B19" s="39"/>
      <c r="C19" s="35"/>
      <c r="D19" s="35"/>
      <c r="E19" s="36"/>
      <c r="F19" s="13"/>
      <c r="G19" s="13"/>
    </row>
    <row r="20" spans="1:7" s="44" customFormat="1" x14ac:dyDescent="0.45">
      <c r="A20" s="44" t="s">
        <v>59</v>
      </c>
    </row>
    <row r="21" spans="1:7" s="44" customFormat="1" x14ac:dyDescent="0.45">
      <c r="A21" s="45" t="s">
        <v>60</v>
      </c>
    </row>
    <row r="22" spans="1:7" s="44" customFormat="1" x14ac:dyDescent="0.45">
      <c r="A22" s="45" t="s">
        <v>61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Jan'25</vt:lpstr>
      <vt:lpstr>Feb'25</vt:lpstr>
      <vt:lpstr>Mar'25</vt:lpstr>
      <vt:lpstr>Apr'25</vt:lpstr>
      <vt:lpstr>Mei'25</vt:lpstr>
      <vt:lpstr>Jun'25</vt:lpstr>
      <vt:lpstr>Jul'25</vt:lpstr>
      <vt:lpstr>Agust'25</vt:lpstr>
      <vt:lpstr>Sept'25</vt:lpstr>
      <vt:lpstr>Okt'25</vt:lpstr>
      <vt:lpstr>Nov'25</vt:lpstr>
      <vt:lpstr>Des'25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Spiritia Office</dc:creator>
  <cp:lastModifiedBy>Spiritia Office</cp:lastModifiedBy>
  <dcterms:created xsi:type="dcterms:W3CDTF">2025-12-09T07:00:29Z</dcterms:created>
  <dcterms:modified xsi:type="dcterms:W3CDTF">2025-12-09T10:45:20Z</dcterms:modified>
</cp:coreProperties>
</file>