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3\"/>
    </mc:Choice>
  </mc:AlternateContent>
  <xr:revisionPtr revIDLastSave="0" documentId="13_ncr:1_{607D3AE1-DD94-4776-B277-E7F5EAFE5BA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Jan 2023" sheetId="64" r:id="rId1"/>
    <sheet name="Feb 2023" sheetId="65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5" l="1"/>
  <c r="B38" i="65"/>
  <c r="B17" i="65"/>
  <c r="C6" i="65"/>
  <c r="C6" i="64"/>
  <c r="C5" i="64"/>
  <c r="B37" i="64"/>
  <c r="B16" i="64"/>
  <c r="D39" i="65" l="1"/>
  <c r="D18" i="65"/>
  <c r="D19" i="65" s="1"/>
  <c r="D7" i="65" l="1"/>
  <c r="D41" i="65" s="1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<sst xmlns="http://schemas.openxmlformats.org/spreadsheetml/2006/main" count="80" uniqueCount="56">
  <si>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</si>
  <si>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</si>
  <si>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</si>
  <si>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</si>
  <si>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</si>
  <si>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</si>
  <si>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</si>
  <si>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</si>
  <si>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</si>
  <si>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</si>
  <si>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</si>
  <si>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</si>
  <si>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</si>
  <si>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</si>
  <si>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</si>
  <si>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</si>
  <si>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Rian Sumadihardja</t>
  </si>
  <si>
    <t>Periode Januari 2023</t>
  </si>
  <si>
    <t>Saldo Bank 1 Januari 2023</t>
  </si>
  <si>
    <t>Saldo Kas 1 Januari 2023</t>
  </si>
  <si>
    <t>Saldo awal 1 Januari 2023</t>
  </si>
  <si>
    <t>Penerimaan di bulan Januari 2023:</t>
  </si>
  <si>
    <t>Total Bulan Januari 2023</t>
  </si>
  <si>
    <t>Pengeluaran selama 1 Januari 2023:</t>
  </si>
  <si>
    <t>Anak Fund DIY Januari 2023</t>
  </si>
  <si>
    <t>Anak Fund Medan Januari 2023</t>
  </si>
  <si>
    <t>Anak Fund Lampung Januari 2023</t>
  </si>
  <si>
    <t>Anak Fund Mataram Januari 2023</t>
  </si>
  <si>
    <t>Anak Fund Makassar Januari 2023</t>
  </si>
  <si>
    <t>Anak Fund Kupang Januari 2023</t>
  </si>
  <si>
    <t>Anak Fund Jambi Januari 2023</t>
  </si>
  <si>
    <t>Anak Fund Sorong Januari 2023</t>
  </si>
  <si>
    <t>Anak Fund Palembang Januari 2023</t>
  </si>
  <si>
    <t>Anak Fund Kepualauan Riau Januari 2023</t>
  </si>
  <si>
    <t>Anak Fund Ambon Januari 2023</t>
  </si>
  <si>
    <t>Anak Fund Merauke Januari 2023</t>
  </si>
  <si>
    <t>Apl Fliptech Len (DBSBIDJA)</t>
  </si>
  <si>
    <t>Periode Februari 2023</t>
  </si>
  <si>
    <t>Saldo Bank 1 Februari 2023</t>
  </si>
  <si>
    <t>Saldo Kas 1 Februari 2023</t>
  </si>
  <si>
    <t>Saldo awal 1 Februari 2023</t>
  </si>
  <si>
    <t>Penerimaan di bulanFebruari 2023:</t>
  </si>
  <si>
    <t>Total Bulan Februari 2023</t>
  </si>
  <si>
    <t>Pengeluaran selama 1 Februari 2023:</t>
  </si>
  <si>
    <t>Anak Fund DIY  Februari 2023</t>
  </si>
  <si>
    <t>Anak Fund Medan Februari 2023</t>
  </si>
  <si>
    <t>Anak Fund Lampung  Februari 2023</t>
  </si>
  <si>
    <t>Anak Fund Mataram  Februari 2023</t>
  </si>
  <si>
    <t>Anak Fund Makassar  Februari 2023</t>
  </si>
  <si>
    <t>Anak Fund Kupang  Februari 2023</t>
  </si>
  <si>
    <t>Anak Fund Jambi  Februari 2023</t>
  </si>
  <si>
    <t>Anak Fund Sorong  Februari 2023</t>
  </si>
  <si>
    <t>Anak Fund Palembang  Februari 2023</t>
  </si>
  <si>
    <t>Anak Fund Kepualauan Riau  Februari 2023</t>
  </si>
  <si>
    <t>Anak Fund Ambon  Februari 2023</t>
  </si>
  <si>
    <t>Anak Fund Merauke  Februari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</si>
</sst>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34">
    <xf numFmtId="0" fontId="0" fillId="0" borderId="0" xfId="0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1" applyNumberFormat="1" applyFont="1" applyFill="1" applyBorder="1"/>
    <xf numFmtId="0" fontId="5" fillId="0" borderId="0" xfId="0" applyFont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/>
    <xf numFmtId="17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165" fontId="5" fillId="0" borderId="0" xfId="0" applyNumberFormat="1" applyFont="1"/>
    <xf numFmtId="0" fontId="4" fillId="0" borderId="0" xfId="0" applyFont="1"/>
    <xf numFmtId="3" fontId="2" fillId="0" borderId="1" xfId="0" applyNumberFormat="1" applyFont="1" applyBorder="1"/>
    <xf numFmtId="3" fontId="5" fillId="0" borderId="0" xfId="0" applyNumberFormat="1" applyFont="1"/>
    <xf numFmtId="0" fontId="3" fillId="0" borderId="0" xfId="0" quotePrefix="1" applyFont="1" applyAlignment="1">
      <alignment horizontal="left"/>
    </xf>
    <xf numFmtId="3" fontId="2" fillId="0" borderId="2" xfId="0" applyNumberFormat="1" applyFont="1" applyBorder="1"/>
    <xf numFmtId="0" fontId="6" fillId="0" borderId="0" xfId="0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3" fillId="0" borderId="0" xfId="0" quotePrefix="1" applyFont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8" xfId="0" applyFont="1" applyBorder="1" applyAlignment="1">
      <alignment horizontal="left"/>
    </xf>
    <xf numFmtId="41" fontId="5" fillId="0" borderId="8" xfId="2" applyFont="1" applyFill="1" applyBorder="1"/>
    <xf numFmtId="41" fontId="5" fillId="0" borderId="0" xfId="0" applyNumberFormat="1" applyFont="1"/>
    <xf numFmtId="0" fontId="3" fillId="0" borderId="3" xfId="0" applyFont="1" applyBorder="1"/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3"/>
      <sheetName val="Feb'23"/>
      <sheetName val="Mar'22"/>
    </sheetNames>
    <sheetDataSet>
      <sheetData sheetId="0">
        <row r="6">
          <cell r="D6">
            <v>4247735</v>
          </cell>
        </row>
        <row r="57">
          <cell r="E57">
            <v>72570</v>
          </cell>
        </row>
        <row r="58">
          <cell r="D58">
            <v>5349</v>
          </cell>
        </row>
      </sheetData>
      <sheetData sheetId="1">
        <row r="6">
          <cell r="D6">
            <v>1256235</v>
          </cell>
        </row>
        <row r="60">
          <cell r="E60">
            <v>141726</v>
          </cell>
        </row>
        <row r="61">
          <cell r="D61">
            <v>3630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10" zoomScaleNormal="100" workbookViewId="0">
      <selection activeCell="D44" sqref="D44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2.710937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17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18</v>
      </c>
      <c r="B5" s="3"/>
      <c r="C5" s="10">
        <f>25193883.26+5845444.92</f>
        <v>31039328.18</v>
      </c>
      <c r="G5" s="32"/>
    </row>
    <row r="6" spans="1:7" x14ac:dyDescent="0.3">
      <c r="A6" s="3" t="s">
        <v>19</v>
      </c>
      <c r="B6" s="3"/>
      <c r="C6" s="10">
        <f>'[1]Jan''23'!$D$6</f>
        <v>4247735</v>
      </c>
      <c r="D6" s="10"/>
      <c r="G6" s="32"/>
    </row>
    <row r="7" spans="1:7" x14ac:dyDescent="0.3">
      <c r="A7" s="3" t="s">
        <v>20</v>
      </c>
      <c r="B7" s="3"/>
      <c r="C7" s="3"/>
      <c r="D7" s="14">
        <f>SUM(C5:C6)</f>
        <v>35287063.18</v>
      </c>
      <c r="G7" s="18"/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3" t="s">
        <v>13</v>
      </c>
      <c r="B12" s="26">
        <v>50000</v>
      </c>
      <c r="D12" s="13"/>
    </row>
    <row r="13" spans="1:7" x14ac:dyDescent="0.3">
      <c r="A13" s="29"/>
      <c r="B13" s="24"/>
      <c r="D13" s="13"/>
    </row>
    <row r="14" spans="1:7" x14ac:dyDescent="0.3">
      <c r="B14" s="4"/>
      <c r="D14" s="13"/>
    </row>
    <row r="15" spans="1:7" x14ac:dyDescent="0.3">
      <c r="B15" s="4"/>
      <c r="D15" s="13"/>
      <c r="E15" s="18"/>
    </row>
    <row r="16" spans="1:7" x14ac:dyDescent="0.3">
      <c r="A16" s="5" t="s">
        <v>2</v>
      </c>
      <c r="B16" s="7">
        <f>'[1]Jan''23'!$D$58</f>
        <v>5349</v>
      </c>
      <c r="C16" s="27" t="s">
        <v>3</v>
      </c>
      <c r="D16" s="13"/>
    </row>
    <row r="17" spans="1:4" x14ac:dyDescent="0.3">
      <c r="A17" s="16" t="s">
        <v>4</v>
      </c>
      <c r="B17" s="3"/>
      <c r="C17" s="3"/>
      <c r="D17" s="17">
        <f>SUM(B10:B16)</f>
        <v>655349</v>
      </c>
    </row>
    <row r="18" spans="1:4" x14ac:dyDescent="0.3">
      <c r="A18" s="5" t="s">
        <v>22</v>
      </c>
      <c r="B18" s="3"/>
      <c r="C18" s="3"/>
      <c r="D18" s="18">
        <f>D8+D17</f>
        <v>655349</v>
      </c>
    </row>
    <row r="19" spans="1:4" x14ac:dyDescent="0.3">
      <c r="A19" s="3" t="s">
        <v>23</v>
      </c>
      <c r="B19" s="3"/>
      <c r="C19" s="3"/>
      <c r="D19" s="13"/>
    </row>
    <row r="20" spans="1:4" x14ac:dyDescent="0.3">
      <c r="A20" s="3"/>
      <c r="B20" s="1"/>
      <c r="C20" s="3"/>
      <c r="D20" s="3"/>
    </row>
    <row r="21" spans="1:4" x14ac:dyDescent="0.3">
      <c r="A21" s="30" t="s">
        <v>24</v>
      </c>
      <c r="B21" s="31">
        <v>300000</v>
      </c>
      <c r="D21" s="13"/>
    </row>
    <row r="22" spans="1:4" x14ac:dyDescent="0.3">
      <c r="A22" s="30" t="s">
        <v>25</v>
      </c>
      <c r="B22" s="31">
        <v>300000</v>
      </c>
      <c r="D22" s="13"/>
    </row>
    <row r="23" spans="1:4" x14ac:dyDescent="0.3">
      <c r="A23" s="30" t="s">
        <v>26</v>
      </c>
      <c r="B23" s="31">
        <v>300000</v>
      </c>
      <c r="D23" s="13"/>
    </row>
    <row r="24" spans="1:4" x14ac:dyDescent="0.3">
      <c r="A24" s="30" t="s">
        <v>27</v>
      </c>
      <c r="B24" s="31">
        <v>300000</v>
      </c>
      <c r="D24" s="13"/>
    </row>
    <row r="25" spans="1:4" x14ac:dyDescent="0.3">
      <c r="A25" s="30" t="s">
        <v>28</v>
      </c>
      <c r="B25" s="31">
        <v>300000</v>
      </c>
      <c r="D25" s="13"/>
    </row>
    <row r="26" spans="1:4" x14ac:dyDescent="0.3">
      <c r="A26" s="30" t="s">
        <v>29</v>
      </c>
      <c r="B26" s="31">
        <v>300000</v>
      </c>
      <c r="D26" s="13"/>
    </row>
    <row r="27" spans="1:4" x14ac:dyDescent="0.3">
      <c r="A27" s="30" t="s">
        <v>30</v>
      </c>
      <c r="B27" s="31">
        <v>300000</v>
      </c>
      <c r="D27" s="13"/>
    </row>
    <row r="28" spans="1:4" x14ac:dyDescent="0.3">
      <c r="A28" s="30" t="s">
        <v>31</v>
      </c>
      <c r="B28" s="31">
        <v>300000</v>
      </c>
      <c r="D28" s="13"/>
    </row>
    <row r="29" spans="1:4" x14ac:dyDescent="0.3">
      <c r="A29" s="30" t="s">
        <v>32</v>
      </c>
      <c r="B29" s="31">
        <v>300000</v>
      </c>
      <c r="D29" s="13"/>
    </row>
    <row r="30" spans="1:4" x14ac:dyDescent="0.3">
      <c r="A30" s="30" t="s">
        <v>33</v>
      </c>
      <c r="B30" s="31">
        <v>300000</v>
      </c>
      <c r="D30" s="13"/>
    </row>
    <row r="31" spans="1:4" x14ac:dyDescent="0.3">
      <c r="A31" s="30" t="s">
        <v>34</v>
      </c>
      <c r="B31" s="31">
        <v>300000</v>
      </c>
      <c r="D31" s="13"/>
    </row>
    <row r="32" spans="1:4" x14ac:dyDescent="0.3">
      <c r="A32" s="30" t="s">
        <v>35</v>
      </c>
      <c r="B32" s="31">
        <v>300000</v>
      </c>
      <c r="D32" s="13"/>
    </row>
    <row r="33" spans="1:7" x14ac:dyDescent="0.3">
      <c r="A33" s="3"/>
      <c r="B33" s="1"/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 t="s">
        <v>5</v>
      </c>
      <c r="B37" s="8">
        <f>'[1]Jan''23'!$E$57</f>
        <v>72570</v>
      </c>
      <c r="C37" s="19" t="s">
        <v>3</v>
      </c>
      <c r="D37" s="13"/>
    </row>
    <row r="38" spans="1:7" x14ac:dyDescent="0.3">
      <c r="A38" s="16" t="s">
        <v>6</v>
      </c>
      <c r="B38" s="2"/>
      <c r="C38" s="3"/>
      <c r="D38" s="17">
        <f>SUM(B20:B37)</f>
        <v>3672570</v>
      </c>
    </row>
    <row r="39" spans="1:7" x14ac:dyDescent="0.3">
      <c r="A39" s="3"/>
      <c r="B39" s="1"/>
      <c r="C39" s="13"/>
      <c r="D39" s="13"/>
    </row>
    <row r="40" spans="1:7" ht="17.25" thickBot="1" x14ac:dyDescent="0.35">
      <c r="A40" s="11" t="s">
        <v>7</v>
      </c>
      <c r="B40" s="3"/>
      <c r="C40" s="3"/>
      <c r="D40" s="20">
        <f>D7+D18-D38</f>
        <v>32269842.18</v>
      </c>
      <c r="G40" s="18"/>
    </row>
    <row r="41" spans="1:7" ht="17.25" thickTop="1" x14ac:dyDescent="0.3">
      <c r="A41" s="11"/>
      <c r="D41" s="9"/>
    </row>
    <row r="42" spans="1:7" x14ac:dyDescent="0.3">
      <c r="A42" s="3"/>
      <c r="B42" s="6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5" t="s">
        <v>10</v>
      </c>
    </row>
    <row r="51" spans="1:1" x14ac:dyDescent="0.3">
      <c r="A51" s="21" t="s">
        <v>11</v>
      </c>
    </row>
    <row r="52" spans="1:1" x14ac:dyDescent="0.3">
      <c r="A52" s="21" t="s">
        <v>12</v>
      </c>
    </row>
    <row r="54" spans="1:1" x14ac:dyDescent="0.3">
      <c r="A54" s="5" t="s">
        <v>10</v>
      </c>
    </row>
    <row r="55" spans="1:1" x14ac:dyDescent="0.3">
      <c r="A55" s="21" t="s">
        <v>14</v>
      </c>
    </row>
    <row r="56" spans="1:1" x14ac:dyDescent="0.3">
      <c r="A56" s="5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abSelected="1" topLeftCell="A28" zoomScaleNormal="100" workbookViewId="0">
      <selection activeCell="G38" sqref="G38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37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38</v>
      </c>
      <c r="B5" s="3"/>
      <c r="C5" s="10">
        <f>5815444.92+25198162.26</f>
        <v>31013607.18</v>
      </c>
    </row>
    <row r="6" spans="1:7" x14ac:dyDescent="0.3">
      <c r="A6" s="3" t="s">
        <v>39</v>
      </c>
      <c r="B6" s="3"/>
      <c r="C6" s="10">
        <f>'[1]Feb''23'!$D$6</f>
        <v>1256235</v>
      </c>
      <c r="D6" s="10"/>
    </row>
    <row r="7" spans="1:7" x14ac:dyDescent="0.3">
      <c r="A7" s="3" t="s">
        <v>40</v>
      </c>
      <c r="B7" s="3"/>
      <c r="C7" s="3"/>
      <c r="D7" s="14">
        <f>SUM(C5:C6)</f>
        <v>32269842.18</v>
      </c>
    </row>
    <row r="8" spans="1:7" x14ac:dyDescent="0.3">
      <c r="A8" s="3"/>
      <c r="B8" s="3"/>
      <c r="C8" s="3"/>
      <c r="D8" s="3"/>
    </row>
    <row r="9" spans="1:7" x14ac:dyDescent="0.3">
      <c r="A9" s="3" t="s">
        <v>41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3" t="s">
        <v>13</v>
      </c>
      <c r="B12" s="26">
        <v>50000</v>
      </c>
      <c r="D12" s="13"/>
    </row>
    <row r="13" spans="1:7" x14ac:dyDescent="0.3">
      <c r="A13" s="33" t="s">
        <v>36</v>
      </c>
      <c r="B13" s="26">
        <v>200000</v>
      </c>
      <c r="D13" s="13"/>
    </row>
    <row r="14" spans="1:7" x14ac:dyDescent="0.3">
      <c r="A14" s="29" t="s">
        <v>16</v>
      </c>
      <c r="B14" s="24">
        <v>2000000</v>
      </c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'[1]Feb''23'!$D$61</f>
        <v>3630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2853630</v>
      </c>
    </row>
    <row r="19" spans="1:4" x14ac:dyDescent="0.3">
      <c r="A19" s="5" t="s">
        <v>42</v>
      </c>
      <c r="B19" s="3"/>
      <c r="C19" s="3"/>
      <c r="D19" s="18">
        <f>D8+D18</f>
        <v>2853630</v>
      </c>
    </row>
    <row r="20" spans="1:4" x14ac:dyDescent="0.3">
      <c r="A20" s="3" t="s">
        <v>43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44</v>
      </c>
      <c r="B22" s="31">
        <v>300000</v>
      </c>
      <c r="D22" s="13"/>
    </row>
    <row r="23" spans="1:4" x14ac:dyDescent="0.3">
      <c r="A23" s="30" t="s">
        <v>45</v>
      </c>
      <c r="B23" s="31">
        <v>300000</v>
      </c>
      <c r="D23" s="13"/>
    </row>
    <row r="24" spans="1:4" x14ac:dyDescent="0.3">
      <c r="A24" s="30" t="s">
        <v>46</v>
      </c>
      <c r="B24" s="31">
        <v>300000</v>
      </c>
      <c r="D24" s="13"/>
    </row>
    <row r="25" spans="1:4" x14ac:dyDescent="0.3">
      <c r="A25" s="30" t="s">
        <v>47</v>
      </c>
      <c r="B25" s="31">
        <v>300000</v>
      </c>
      <c r="D25" s="13"/>
    </row>
    <row r="26" spans="1:4" x14ac:dyDescent="0.3">
      <c r="A26" s="30" t="s">
        <v>48</v>
      </c>
      <c r="B26" s="31">
        <v>300000</v>
      </c>
      <c r="D26" s="13"/>
    </row>
    <row r="27" spans="1:4" x14ac:dyDescent="0.3">
      <c r="A27" s="30" t="s">
        <v>49</v>
      </c>
      <c r="B27" s="31">
        <v>300000</v>
      </c>
      <c r="D27" s="13"/>
    </row>
    <row r="28" spans="1:4" x14ac:dyDescent="0.3">
      <c r="A28" s="30" t="s">
        <v>50</v>
      </c>
      <c r="B28" s="31">
        <v>300000</v>
      </c>
      <c r="D28" s="13"/>
    </row>
    <row r="29" spans="1:4" x14ac:dyDescent="0.3">
      <c r="A29" s="30" t="s">
        <v>51</v>
      </c>
      <c r="B29" s="31">
        <v>300000</v>
      </c>
      <c r="D29" s="13"/>
    </row>
    <row r="30" spans="1:4" x14ac:dyDescent="0.3">
      <c r="A30" s="30" t="s">
        <v>52</v>
      </c>
      <c r="B30" s="31">
        <v>300000</v>
      </c>
      <c r="D30" s="13"/>
    </row>
    <row r="31" spans="1:4" x14ac:dyDescent="0.3">
      <c r="A31" s="30" t="s">
        <v>53</v>
      </c>
      <c r="B31" s="31">
        <v>300000</v>
      </c>
      <c r="D31" s="13"/>
    </row>
    <row r="32" spans="1:4" x14ac:dyDescent="0.3">
      <c r="A32" s="30" t="s">
        <v>54</v>
      </c>
      <c r="B32" s="31">
        <v>300000</v>
      </c>
      <c r="D32" s="13"/>
    </row>
    <row r="33" spans="1:7" x14ac:dyDescent="0.3">
      <c r="A33" s="30" t="s">
        <v>55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'[1]Feb''23'!$E$60</f>
        <v>141726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3741726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31381746.18</v>
      </c>
      <c r="F41" s="18"/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2023</vt:lpstr>
      <vt:lpstr>Feb 2023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2023-03-09T09:35:09Z</dcterms:modified>
</cp:coreProperties>
</file>